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d:\develop\bid_entry\07申請書\doc\ver7\reg_common\"/>
    </mc:Choice>
  </mc:AlternateContent>
  <xr:revisionPtr revIDLastSave="0" documentId="13_ncr:1_{5F8FB3CB-0FFC-4F97-A65E-8B5343336F5C}" xr6:coauthVersionLast="47" xr6:coauthVersionMax="47" xr10:uidLastSave="{00000000-0000-0000-0000-000000000000}"/>
  <workbookProtection workbookAlgorithmName="SHA-512" workbookHashValue="YD96iISauqSIgcy5wzFXd3rorYA1wa3Jj2S+elglECLftBj+n541Yf298tyTL4K8YYCRiYxxd90ohUOVqJV60g==" workbookSaltValue="n/maancXyhJ+jOf1+1VFdA==" workbookSpinCount="100000" lockStructure="1"/>
  <bookViews>
    <workbookView xWindow="-120" yWindow="-120" windowWidth="29040" windowHeight="15720" xr2:uid="{00000000-000D-0000-FFFF-FFFF00000000}"/>
  </bookViews>
  <sheets>
    <sheet name="入力シート" sheetId="7" r:id="rId1"/>
    <sheet name="settings" sheetId="9" state="hidden" r:id="rId2"/>
  </sheets>
  <definedNames>
    <definedName name="_xlnm.Print_Titles" localSheetId="0">入力シート!$1:$1</definedName>
    <definedName name="希望">入力シート!$A$252</definedName>
    <definedName name="希望0">入力シート!$AB$253</definedName>
    <definedName name="希望上限">入力シート!$AB$254</definedName>
    <definedName name="許可コード">settings!$A$1:$A$48</definedName>
    <definedName name="所在地">入力シート!$AB$252</definedName>
    <definedName name="職員情報別表">settings!$A$57</definedName>
    <definedName name="都道府県3">settings!$A$51</definedName>
    <definedName name="都道府県4">settings!$A$52</definedName>
    <definedName name="日付例">settings!$A$54</definedName>
    <definedName name="日付例_s">settings!$A$55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2" i="7" l="1"/>
  <c r="A184" i="7"/>
  <c r="A182" i="7"/>
  <c r="A180" i="7"/>
  <c r="A177" i="7"/>
  <c r="A176" i="7"/>
  <c r="A175" i="7"/>
  <c r="A173" i="7"/>
  <c r="A169" i="7"/>
  <c r="A161" i="7"/>
  <c r="A159" i="7"/>
  <c r="A157" i="7"/>
  <c r="A153" i="7"/>
  <c r="A151" i="7"/>
  <c r="A149" i="7"/>
  <c r="A120" i="7"/>
  <c r="A118" i="7"/>
  <c r="A116" i="7"/>
  <c r="A114" i="7"/>
  <c r="A112" i="7"/>
  <c r="A87" i="7"/>
  <c r="A85" i="7"/>
  <c r="A83" i="7"/>
  <c r="A81" i="7"/>
  <c r="A79" i="7"/>
  <c r="A77" i="7"/>
  <c r="A75" i="7"/>
  <c r="A73" i="7"/>
  <c r="A71" i="7"/>
  <c r="A69" i="7"/>
  <c r="A63" i="7"/>
  <c r="A40" i="7"/>
  <c r="A38" i="7"/>
  <c r="A36" i="7"/>
  <c r="A34" i="7"/>
  <c r="A32" i="7"/>
  <c r="A30" i="7"/>
  <c r="A28" i="7"/>
  <c r="A26" i="7"/>
  <c r="A24" i="7"/>
  <c r="A22" i="7"/>
  <c r="A20" i="7"/>
  <c r="AB254" i="7" l="1"/>
  <c r="AB252" i="7"/>
  <c r="AB253" i="7"/>
  <c r="A52" i="9" l="1"/>
  <c r="A51" i="9"/>
</calcChain>
</file>

<file path=xl/sharedStrings.xml><?xml version="1.0" encoding="utf-8"?>
<sst xmlns="http://schemas.openxmlformats.org/spreadsheetml/2006/main" count="282" uniqueCount="228">
  <si>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</si>
  <si>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</si>
  <si>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</si>
  <si>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</si>
  <si>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</si>
  <si>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</si>
  <si>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</si>
  <si>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</si>
  <si>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</si>
  <si>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</si>
  <si>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</si>
  <si>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</si>
  <si>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業種名</t>
    <rPh sb="0" eb="2">
      <t>ギョウシュ</t>
    </rPh>
    <rPh sb="2" eb="3">
      <t>メイ</t>
    </rPh>
    <phoneticPr fontId="5"/>
  </si>
  <si>
    <t>正式名称で入力してください。個人の場合は「代表者」と入力してください。</t>
    <rPh sb="5" eb="7">
      <t>ニュウリョク</t>
    </rPh>
    <rPh sb="26" eb="28">
      <t>ニュウリョク</t>
    </rPh>
    <phoneticPr fontId="5"/>
  </si>
  <si>
    <t>保有していない場合は、入力する必要はありません。</t>
    <rPh sb="0" eb="2">
      <t>ホユウ</t>
    </rPh>
    <rPh sb="7" eb="9">
      <t>バアイ</t>
    </rPh>
    <rPh sb="11" eb="13">
      <t>ニュウリョク</t>
    </rPh>
    <rPh sb="15" eb="17">
      <t>ヒツヨウ</t>
    </rPh>
    <phoneticPr fontId="5"/>
  </si>
  <si>
    <t>代表者役職</t>
    <rPh sb="0" eb="3">
      <t>ダイヒョウシャ</t>
    </rPh>
    <rPh sb="3" eb="5">
      <t>ヤクショク</t>
    </rPh>
    <phoneticPr fontId="6"/>
  </si>
  <si>
    <t>担当者氏名カナ</t>
    <rPh sb="0" eb="3">
      <t>タントウシャ</t>
    </rPh>
    <rPh sb="3" eb="5">
      <t>シメイ</t>
    </rPh>
    <phoneticPr fontId="6"/>
  </si>
  <si>
    <t>担当者氏名</t>
    <rPh sb="0" eb="3">
      <t>タントウシャ</t>
    </rPh>
    <rPh sb="3" eb="5">
      <t>シメイ</t>
    </rPh>
    <phoneticPr fontId="6"/>
  </si>
  <si>
    <t>希望</t>
    <rPh sb="0" eb="2">
      <t>キボウ</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</si>
  <si>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</si>
  <si>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</si>
  <si>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都道府県から入力してください。</t>
    <rPh sb="0" eb="4">
      <t>トドウフケン</t>
    </rPh>
    <rPh sb="6" eb="8">
      <t>ニュウリョク</t>
    </rPh>
    <phoneticPr fontId="5"/>
  </si>
  <si>
    <t>C.担当者情報</t>
    <rPh sb="2" eb="5">
      <t>タントウシャ</t>
    </rPh>
    <rPh sb="5" eb="7">
      <t>ジョウホウ</t>
    </rPh>
    <phoneticPr fontId="5"/>
  </si>
  <si>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</si>
  <si>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</si>
  <si>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</si>
  <si>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</si>
  <si>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</si>
  <si>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</si>
  <si>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</si>
  <si>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</si>
  <si>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</si>
  <si>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</si>
  <si>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</si>
  <si>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</si>
  <si>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</si>
  <si>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</si>
  <si>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</si>
  <si>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</si>
  <si>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</si>
  <si>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</si>
  <si>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</si>
  <si>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</si>
  <si>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</si>
  <si>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</si>
  <si>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</si>
  <si>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</si>
  <si>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</si>
  <si>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</si>
  <si>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</si>
  <si>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</si>
  <si>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</si>
  <si>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</si>
  <si>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</si>
  <si>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</si>
  <si>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</si>
  <si>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</si>
  <si>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</si>
  <si>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</si>
  <si>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</si>
  <si>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</si>
  <si>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</si>
  <si>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</si>
  <si>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</si>
  <si>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</si>
  <si>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</si>
  <si>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</si>
  <si>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</si>
  <si>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</si>
  <si>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</si>
  <si>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号</t>
    <rPh sb="0" eb="1">
      <t>ゴウ</t>
    </rPh>
    <phoneticPr fontId="5"/>
  </si>
  <si>
    <t>第</t>
    <rPh sb="0" eb="1">
      <t>ダイ</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</si>
  <si>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</si>
  <si>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</si>
  <si>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</si>
  <si>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</si>
  <si>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</si>
  <si>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建設</t>
  </si>
  <si>
    <t>登記上の所在地</t>
    <rPh sb="0" eb="3">
      <t>トウキジョウ</t>
    </rPh>
    <rPh sb="4" eb="7">
      <t>ショザイチ</t>
    </rPh>
    <phoneticPr fontId="6"/>
  </si>
  <si>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</si>
  <si>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</si>
  <si>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リストから選択してください。</t>
    <phoneticPr fontId="5"/>
  </si>
  <si>
    <t>受任者役職</t>
    <rPh sb="0" eb="3">
      <t>ジュニンシャ</t>
    </rPh>
    <phoneticPr fontId="6"/>
  </si>
  <si>
    <t>受任者氏名カナ</t>
    <rPh sb="3" eb="5">
      <t>シメイ</t>
    </rPh>
    <phoneticPr fontId="6"/>
  </si>
  <si>
    <t>受任者氏名</t>
    <rPh sb="3" eb="5">
      <t>シメイ</t>
    </rPh>
    <phoneticPr fontId="6"/>
  </si>
  <si>
    <t>E.経営情報</t>
    <rPh sb="2" eb="4">
      <t>ケイエイ</t>
    </rPh>
    <rPh sb="4" eb="6">
      <t>ジョウホウ</t>
    </rPh>
    <phoneticPr fontId="5"/>
  </si>
  <si>
    <t>D.行政書士情報</t>
    <rPh sb="2" eb="6">
      <t>ギョウセイショシ</t>
    </rPh>
    <rPh sb="6" eb="8">
      <t>ジョウホウ</t>
    </rPh>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</si>
  <si>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</si>
  <si>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</si>
  <si>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許可</t>
    <rPh sb="0" eb="2">
      <t>キョカ</t>
    </rPh>
    <phoneticPr fontId="5"/>
  </si>
  <si>
    <t>例)1000001　 「-（ハイフン）」を使わず7桁の数字のみで入力してください。</t>
    <phoneticPr fontId="5"/>
  </si>
  <si>
    <t>例)カブシキガイシャスズキグミ　 正式名称を全角カタカナで入力してください。</t>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</si>
  <si>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</si>
  <si>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</si>
  <si>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例)0000-00-0000　半角の数字とハイフンで入力してください。</t>
  </si>
  <si>
    <t>例)所長　正式名称で入力してください。</t>
    <rPh sb="10" eb="12">
      <t>ニュウリョク</t>
    </rPh>
    <phoneticPr fontId="5"/>
  </si>
  <si>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</si>
  <si>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例)カブシキガイシャスズキグミ　キュウシュウエイギョウショ
正式名称を全角カタカナで入力してください。支店・営業所名は、１文字空けて入力してください。</t>
    <phoneticPr fontId="5"/>
  </si>
  <si>
    <t>例)株式会社鈴木組　九州営業所
正式名称で入力してください。支店・営業所名は、１文字空けて入力してください。</t>
    <rPh sb="10" eb="12">
      <t>キュウシュウ</t>
    </rPh>
    <rPh sb="30" eb="32">
      <t>シテン</t>
    </rPh>
    <rPh sb="33" eb="36">
      <t>エイギョウショ</t>
    </rPh>
    <rPh sb="36" eb="37">
      <t>メイ</t>
    </rPh>
    <rPh sb="40" eb="42">
      <t>モジ</t>
    </rPh>
    <rPh sb="42" eb="43">
      <t>ア</t>
    </rPh>
    <rPh sb="45" eb="47">
      <t>ニュウリョク</t>
    </rPh>
    <phoneticPr fontId="5"/>
  </si>
  <si>
    <t>外資状況</t>
    <rPh sb="0" eb="2">
      <t>ガイシ</t>
    </rPh>
    <rPh sb="2" eb="4">
      <t>ジョウキョウ</t>
    </rPh>
    <phoneticPr fontId="6"/>
  </si>
  <si>
    <t>該当する外資区分の選択欄にリストから「○」を選択してください。
(b)、(c)の場合は、国名を入力してください。
(d)の場合は、国名、外資比率を入力してください。3か国以上ある場合は上位2か国を入力してください。
外資とは、外国資本がおおむね50%を超える場合を指します。</t>
    <phoneticPr fontId="6"/>
  </si>
  <si>
    <t>外資区分</t>
    <rPh sb="0" eb="2">
      <t>ガイシ</t>
    </rPh>
    <rPh sb="2" eb="4">
      <t>クブン</t>
    </rPh>
    <phoneticPr fontId="6"/>
  </si>
  <si>
    <t>選択</t>
    <rPh sb="0" eb="2">
      <t>センタク</t>
    </rPh>
    <phoneticPr fontId="6"/>
  </si>
  <si>
    <t>国名</t>
    <rPh sb="0" eb="1">
      <t>クニ</t>
    </rPh>
    <rPh sb="1" eb="2">
      <t>メイ</t>
    </rPh>
    <phoneticPr fontId="5"/>
  </si>
  <si>
    <t>外資比率 (%)</t>
    <rPh sb="0" eb="2">
      <t>ガイシ</t>
    </rPh>
    <rPh sb="2" eb="4">
      <t>ヒリツ</t>
    </rPh>
    <phoneticPr fontId="5"/>
  </si>
  <si>
    <t>(a)外資なし</t>
    <rPh sb="3" eb="5">
      <t>ガイシ</t>
    </rPh>
    <phoneticPr fontId="6"/>
  </si>
  <si>
    <t>(b)外国籍会社</t>
    <rPh sb="3" eb="6">
      <t>ガイコクセキ</t>
    </rPh>
    <rPh sb="6" eb="8">
      <t>ガイシャ</t>
    </rPh>
    <phoneticPr fontId="6"/>
  </si>
  <si>
    <t>(c)日本国籍会社(外資比率100%)</t>
    <phoneticPr fontId="6"/>
  </si>
  <si>
    <t>%</t>
    <phoneticPr fontId="6"/>
  </si>
  <si>
    <t>(d)日本国籍会社</t>
    <phoneticPr fontId="6"/>
  </si>
  <si>
    <t>営業年数</t>
    <rPh sb="0" eb="2">
      <t>エイギョウ</t>
    </rPh>
    <rPh sb="2" eb="4">
      <t>ネンスウ</t>
    </rPh>
    <phoneticPr fontId="6"/>
  </si>
  <si>
    <t>年</t>
    <rPh sb="0" eb="1">
      <t>ネン</t>
    </rPh>
    <phoneticPr fontId="5"/>
  </si>
  <si>
    <t>例)10　営業年数を入力してください。創業から申請日まで（組織変更、合併等による期間の通算可）。
１年に満たない場合は0を入力してください。</t>
    <phoneticPr fontId="5"/>
  </si>
  <si>
    <t>人</t>
    <rPh sb="0" eb="1">
      <t>ニン</t>
    </rPh>
    <phoneticPr fontId="5"/>
  </si>
  <si>
    <t>F.有資格者数</t>
    <rPh sb="2" eb="7">
      <t>ユウシカクシャスウ</t>
    </rPh>
    <phoneticPr fontId="5"/>
  </si>
  <si>
    <t>人数</t>
    <rPh sb="0" eb="2">
      <t>ニンズウ</t>
    </rPh>
    <phoneticPr fontId="6"/>
  </si>
  <si>
    <t>施工管理技士</t>
    <phoneticPr fontId="5"/>
  </si>
  <si>
    <t>建設機械施工技士</t>
    <rPh sb="0" eb="2">
      <t>ケンセツ</t>
    </rPh>
    <rPh sb="2" eb="4">
      <t>キカイ</t>
    </rPh>
    <rPh sb="4" eb="6">
      <t>セコウ</t>
    </rPh>
    <rPh sb="6" eb="8">
      <t>ギシ</t>
    </rPh>
    <phoneticPr fontId="19"/>
  </si>
  <si>
    <t>一級</t>
    <rPh sb="0" eb="2">
      <t>イッキュウ</t>
    </rPh>
    <phoneticPr fontId="19"/>
  </si>
  <si>
    <t>二級</t>
    <rPh sb="0" eb="2">
      <t>ニキュウ</t>
    </rPh>
    <phoneticPr fontId="19"/>
  </si>
  <si>
    <t>土木施工管理技士</t>
    <rPh sb="0" eb="2">
      <t>ドボク</t>
    </rPh>
    <rPh sb="2" eb="4">
      <t>セコウ</t>
    </rPh>
    <rPh sb="4" eb="6">
      <t>カンリ</t>
    </rPh>
    <rPh sb="6" eb="8">
      <t>ギシ</t>
    </rPh>
    <phoneticPr fontId="19"/>
  </si>
  <si>
    <t>建築施工管理技士</t>
    <rPh sb="0" eb="2">
      <t>ケンチク</t>
    </rPh>
    <rPh sb="2" eb="4">
      <t>セコウ</t>
    </rPh>
    <rPh sb="4" eb="6">
      <t>カンリ</t>
    </rPh>
    <rPh sb="6" eb="8">
      <t>ギシ</t>
    </rPh>
    <phoneticPr fontId="19"/>
  </si>
  <si>
    <t>電気工事施工管理技士</t>
    <rPh sb="0" eb="2">
      <t>デンキ</t>
    </rPh>
    <rPh sb="2" eb="4">
      <t>コウジ</t>
    </rPh>
    <rPh sb="4" eb="6">
      <t>セコウ</t>
    </rPh>
    <rPh sb="6" eb="8">
      <t>カンリ</t>
    </rPh>
    <rPh sb="8" eb="10">
      <t>ギシ</t>
    </rPh>
    <phoneticPr fontId="19"/>
  </si>
  <si>
    <t>管工事施工管理技士</t>
    <rPh sb="0" eb="1">
      <t>カン</t>
    </rPh>
    <rPh sb="1" eb="3">
      <t>コウジ</t>
    </rPh>
    <rPh sb="3" eb="5">
      <t>セコウ</t>
    </rPh>
    <rPh sb="5" eb="7">
      <t>カンリ</t>
    </rPh>
    <rPh sb="7" eb="9">
      <t>ギシ</t>
    </rPh>
    <phoneticPr fontId="19"/>
  </si>
  <si>
    <t>造園工事施工管理技士</t>
    <rPh sb="0" eb="2">
      <t>ゾウエン</t>
    </rPh>
    <rPh sb="2" eb="4">
      <t>コウジ</t>
    </rPh>
    <rPh sb="4" eb="6">
      <t>セコウ</t>
    </rPh>
    <rPh sb="6" eb="8">
      <t>カンリ</t>
    </rPh>
    <rPh sb="8" eb="10">
      <t>ギシ</t>
    </rPh>
    <phoneticPr fontId="19"/>
  </si>
  <si>
    <t>土木</t>
    <rPh sb="0" eb="2">
      <t>ドボク</t>
    </rPh>
    <phoneticPr fontId="2"/>
  </si>
  <si>
    <t>鋼構造物塗装</t>
    <rPh sb="0" eb="1">
      <t>コウ</t>
    </rPh>
    <rPh sb="1" eb="4">
      <t>コウゾウブツ</t>
    </rPh>
    <rPh sb="4" eb="6">
      <t>トソウ</t>
    </rPh>
    <phoneticPr fontId="2"/>
  </si>
  <si>
    <t>薬液注入</t>
    <rPh sb="0" eb="2">
      <t>ヤクエキ</t>
    </rPh>
    <rPh sb="2" eb="4">
      <t>チュウニュウ</t>
    </rPh>
    <phoneticPr fontId="2"/>
  </si>
  <si>
    <t>監理技術者資格者証及び監理技術者講習修了証の所持者数</t>
    <phoneticPr fontId="5"/>
  </si>
  <si>
    <t>建築</t>
  </si>
  <si>
    <t>躯体</t>
  </si>
  <si>
    <t>仕上げ</t>
  </si>
  <si>
    <t>建築設備士</t>
    <rPh sb="0" eb="2">
      <t>ケンチク</t>
    </rPh>
    <rPh sb="2" eb="4">
      <t>セツビ</t>
    </rPh>
    <rPh sb="4" eb="5">
      <t>シ</t>
    </rPh>
    <phoneticPr fontId="2"/>
  </si>
  <si>
    <t>木造建築士</t>
    <rPh sb="0" eb="2">
      <t>モクゾウ</t>
    </rPh>
    <rPh sb="2" eb="4">
      <t>ケンチク</t>
    </rPh>
    <rPh sb="4" eb="5">
      <t>シ</t>
    </rPh>
    <phoneticPr fontId="2"/>
  </si>
  <si>
    <t>二級建築士</t>
    <rPh sb="0" eb="2">
      <t>ニキュウ</t>
    </rPh>
    <rPh sb="2" eb="4">
      <t>ケンチク</t>
    </rPh>
    <rPh sb="4" eb="5">
      <t>シ</t>
    </rPh>
    <phoneticPr fontId="2"/>
  </si>
  <si>
    <t>一級建築士</t>
    <rPh sb="0" eb="2">
      <t>イッキュウ</t>
    </rPh>
    <rPh sb="2" eb="4">
      <t>ケンチク</t>
    </rPh>
    <rPh sb="4" eb="5">
      <t>シ</t>
    </rPh>
    <phoneticPr fontId="2"/>
  </si>
  <si>
    <t>建築士</t>
    <rPh sb="0" eb="2">
      <t>ケンチク</t>
    </rPh>
    <rPh sb="2" eb="3">
      <t>シ</t>
    </rPh>
    <phoneticPr fontId="2"/>
  </si>
  <si>
    <t>建築士等</t>
    <rPh sb="0" eb="3">
      <t>ケンチクシ</t>
    </rPh>
    <rPh sb="3" eb="4">
      <t>トウ</t>
    </rPh>
    <phoneticPr fontId="2"/>
  </si>
  <si>
    <t>その他</t>
    <rPh sb="2" eb="3">
      <t>タ</t>
    </rPh>
    <phoneticPr fontId="2"/>
  </si>
  <si>
    <t>「廃棄物管理」</t>
    <rPh sb="1" eb="4">
      <t>ハイキブツ</t>
    </rPh>
    <rPh sb="4" eb="6">
      <t>カンリ</t>
    </rPh>
    <phoneticPr fontId="2"/>
  </si>
  <si>
    <t>「水質管理」</t>
    <rPh sb="1" eb="3">
      <t>スイシツ</t>
    </rPh>
    <rPh sb="3" eb="5">
      <t>カンリ</t>
    </rPh>
    <phoneticPr fontId="2"/>
  </si>
  <si>
    <t>衛生工学</t>
    <rPh sb="0" eb="2">
      <t>エイセイ</t>
    </rPh>
    <rPh sb="2" eb="4">
      <t>コウガク</t>
    </rPh>
    <phoneticPr fontId="2"/>
  </si>
  <si>
    <t>「森林土木」</t>
    <rPh sb="1" eb="3">
      <t>シンリン</t>
    </rPh>
    <rPh sb="3" eb="5">
      <t>ドボク</t>
    </rPh>
    <phoneticPr fontId="2"/>
  </si>
  <si>
    <t>「林業」</t>
    <rPh sb="1" eb="3">
      <t>リンギョウ</t>
    </rPh>
    <phoneticPr fontId="2"/>
  </si>
  <si>
    <t>森林</t>
    <rPh sb="0" eb="2">
      <t>シンリン</t>
    </rPh>
    <phoneticPr fontId="2"/>
  </si>
  <si>
    <t>「上下水道及び工業用水道」</t>
    <rPh sb="1" eb="2">
      <t>ジョウ</t>
    </rPh>
    <rPh sb="2" eb="5">
      <t>ゲスイドウ</t>
    </rPh>
    <rPh sb="5" eb="6">
      <t>オヨ</t>
    </rPh>
    <rPh sb="7" eb="10">
      <t>コウギョウヨウ</t>
    </rPh>
    <rPh sb="10" eb="12">
      <t>スイドウ</t>
    </rPh>
    <phoneticPr fontId="2"/>
  </si>
  <si>
    <t>上下水道</t>
    <rPh sb="0" eb="1">
      <t>ウエ</t>
    </rPh>
    <rPh sb="1" eb="4">
      <t>ゲスイドウ</t>
    </rPh>
    <phoneticPr fontId="2"/>
  </si>
  <si>
    <t>「流体工学」又は「熱工学」</t>
    <rPh sb="1" eb="3">
      <t>リュウタイ</t>
    </rPh>
    <rPh sb="3" eb="5">
      <t>コウガク</t>
    </rPh>
    <rPh sb="6" eb="7">
      <t>マタ</t>
    </rPh>
    <rPh sb="9" eb="10">
      <t>ネツ</t>
    </rPh>
    <rPh sb="10" eb="12">
      <t>コウガク</t>
    </rPh>
    <phoneticPr fontId="2"/>
  </si>
  <si>
    <t>機械</t>
    <rPh sb="0" eb="2">
      <t>キカイ</t>
    </rPh>
    <phoneticPr fontId="2"/>
  </si>
  <si>
    <t>電気電子部門</t>
    <rPh sb="0" eb="2">
      <t>デンキ</t>
    </rPh>
    <rPh sb="2" eb="4">
      <t>デンシ</t>
    </rPh>
    <rPh sb="4" eb="6">
      <t>ブモン</t>
    </rPh>
    <phoneticPr fontId="2"/>
  </si>
  <si>
    <t>「農業土木」</t>
    <rPh sb="1" eb="3">
      <t>ノウギョウ</t>
    </rPh>
    <rPh sb="3" eb="5">
      <t>ドボク</t>
    </rPh>
    <phoneticPr fontId="2"/>
  </si>
  <si>
    <t>農業</t>
    <rPh sb="0" eb="2">
      <t>ノウギョウ</t>
    </rPh>
    <phoneticPr fontId="2"/>
  </si>
  <si>
    <t>「鋼構造及びコンクリート」</t>
    <rPh sb="1" eb="2">
      <t>コウ</t>
    </rPh>
    <rPh sb="2" eb="4">
      <t>コウゾウ</t>
    </rPh>
    <rPh sb="4" eb="5">
      <t>オヨ</t>
    </rPh>
    <phoneticPr fontId="2"/>
  </si>
  <si>
    <t>建設</t>
    <rPh sb="0" eb="2">
      <t>ケンセツ</t>
    </rPh>
    <phoneticPr fontId="2"/>
  </si>
  <si>
    <t>衛生工学に係る選択科目のうち「水質管理」、「廃棄物管理」以外のもの</t>
    <rPh sb="0" eb="2">
      <t>エイセイ</t>
    </rPh>
    <rPh sb="2" eb="4">
      <t>コウガク</t>
    </rPh>
    <rPh sb="5" eb="6">
      <t>カカ</t>
    </rPh>
    <rPh sb="7" eb="9">
      <t>センタク</t>
    </rPh>
    <rPh sb="9" eb="11">
      <t>カモク</t>
    </rPh>
    <rPh sb="15" eb="17">
      <t>スイシツ</t>
    </rPh>
    <rPh sb="17" eb="19">
      <t>カンリ</t>
    </rPh>
    <rPh sb="22" eb="25">
      <t>ハイキブツ</t>
    </rPh>
    <rPh sb="25" eb="27">
      <t>カンリ</t>
    </rPh>
    <rPh sb="28" eb="30">
      <t>イガイ</t>
    </rPh>
    <phoneticPr fontId="2"/>
  </si>
  <si>
    <t>上下水道部門に係る選択科目のうち「上水道及び工業用水道」以外のもの</t>
    <rPh sb="0" eb="1">
      <t>ジョウ</t>
    </rPh>
    <rPh sb="1" eb="4">
      <t>ゲスイドウ</t>
    </rPh>
    <rPh sb="4" eb="6">
      <t>ブモン</t>
    </rPh>
    <rPh sb="7" eb="8">
      <t>カカ</t>
    </rPh>
    <rPh sb="9" eb="11">
      <t>センタク</t>
    </rPh>
    <rPh sb="11" eb="13">
      <t>カモク</t>
    </rPh>
    <rPh sb="17" eb="20">
      <t>ジョウスイドウ</t>
    </rPh>
    <rPh sb="20" eb="21">
      <t>オヨ</t>
    </rPh>
    <rPh sb="22" eb="25">
      <t>コウギョウヨウ</t>
    </rPh>
    <rPh sb="25" eb="27">
      <t>スイドウ</t>
    </rPh>
    <rPh sb="28" eb="30">
      <t>イガイ</t>
    </rPh>
    <phoneticPr fontId="2"/>
  </si>
  <si>
    <t>電気電子部門に係る選択科目のうち「流体工学」又は「熱工学」以外のもの</t>
    <rPh sb="0" eb="2">
      <t>デンキ</t>
    </rPh>
    <rPh sb="2" eb="4">
      <t>デンシ</t>
    </rPh>
    <rPh sb="4" eb="6">
      <t>ブモン</t>
    </rPh>
    <rPh sb="7" eb="8">
      <t>カカ</t>
    </rPh>
    <rPh sb="9" eb="11">
      <t>センタク</t>
    </rPh>
    <rPh sb="11" eb="13">
      <t>カモク</t>
    </rPh>
    <rPh sb="17" eb="19">
      <t>リュウタイ</t>
    </rPh>
    <rPh sb="19" eb="21">
      <t>コウガク</t>
    </rPh>
    <rPh sb="22" eb="23">
      <t>マタ</t>
    </rPh>
    <rPh sb="25" eb="26">
      <t>ネツ</t>
    </rPh>
    <rPh sb="26" eb="28">
      <t>コウガク</t>
    </rPh>
    <rPh sb="29" eb="31">
      <t>イガイ</t>
    </rPh>
    <phoneticPr fontId="2"/>
  </si>
  <si>
    <t>電気電子部門に係る選択科目</t>
    <rPh sb="0" eb="2">
      <t>デンキ</t>
    </rPh>
    <rPh sb="2" eb="4">
      <t>デンシ</t>
    </rPh>
    <rPh sb="4" eb="6">
      <t>ブモン</t>
    </rPh>
    <rPh sb="7" eb="8">
      <t>カカ</t>
    </rPh>
    <rPh sb="9" eb="11">
      <t>センタク</t>
    </rPh>
    <rPh sb="11" eb="13">
      <t>カモク</t>
    </rPh>
    <phoneticPr fontId="2"/>
  </si>
  <si>
    <t>建設部門に係る選択科目のうち「鋼構造及びコンクリート以外のもの」</t>
    <rPh sb="0" eb="2">
      <t>ケンセツ</t>
    </rPh>
    <rPh sb="2" eb="3">
      <t>ブ</t>
    </rPh>
    <rPh sb="3" eb="4">
      <t>モン</t>
    </rPh>
    <rPh sb="5" eb="6">
      <t>カカ</t>
    </rPh>
    <rPh sb="7" eb="9">
      <t>センタク</t>
    </rPh>
    <rPh sb="9" eb="11">
      <t>カモク</t>
    </rPh>
    <rPh sb="15" eb="16">
      <t>コウ</t>
    </rPh>
    <rPh sb="16" eb="18">
      <t>コウゾウ</t>
    </rPh>
    <rPh sb="18" eb="19">
      <t>オヨ</t>
    </rPh>
    <rPh sb="26" eb="28">
      <t>イガイ</t>
    </rPh>
    <phoneticPr fontId="2"/>
  </si>
  <si>
    <t>総合技術監理部門</t>
    <rPh sb="0" eb="2">
      <t>ソウゴウ</t>
    </rPh>
    <rPh sb="2" eb="4">
      <t>ギジュツ</t>
    </rPh>
    <rPh sb="4" eb="6">
      <t>カンリ</t>
    </rPh>
    <rPh sb="6" eb="8">
      <t>ブモン</t>
    </rPh>
    <phoneticPr fontId="2"/>
  </si>
  <si>
    <t>技術士</t>
    <rPh sb="0" eb="1">
      <t>ワザ</t>
    </rPh>
    <rPh sb="1" eb="2">
      <t>ジュツ</t>
    </rPh>
    <rPh sb="2" eb="3">
      <t>シ</t>
    </rPh>
    <phoneticPr fontId="2"/>
  </si>
  <si>
    <t>項目名</t>
    <phoneticPr fontId="5"/>
  </si>
  <si>
    <t>－</t>
    <phoneticPr fontId="2"/>
  </si>
  <si>
    <t>合計</t>
    <rPh sb="0" eb="2">
      <t>ゴウケイ</t>
    </rPh>
    <phoneticPr fontId="5"/>
  </si>
  <si>
    <t>実人数</t>
    <rPh sb="0" eb="3">
      <t>ジツニンズウ</t>
    </rPh>
    <phoneticPr fontId="5"/>
  </si>
  <si>
    <t>土木一式</t>
  </si>
  <si>
    <t>建築一式</t>
  </si>
  <si>
    <t>大工</t>
  </si>
  <si>
    <t>左官</t>
  </si>
  <si>
    <t>とび・土工・コンクリート</t>
  </si>
  <si>
    <t>石</t>
  </si>
  <si>
    <t>屋根</t>
  </si>
  <si>
    <t>電気</t>
  </si>
  <si>
    <t>管</t>
  </si>
  <si>
    <t>タイル・れんが・ブロック</t>
  </si>
  <si>
    <t>鋼構造物</t>
  </si>
  <si>
    <t>鉄筋</t>
  </si>
  <si>
    <t>ほ装</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</si>
  <si>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</si>
  <si>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</si>
  <si>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</si>
  <si>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</si>
  <si>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</si>
  <si>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</si>
  <si>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</si>
  <si>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</si>
  <si>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</si>
  <si>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</si>
  <si>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</si>
  <si>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</si>
  <si>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</si>
  <si>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</si>
  <si>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</si>
  <si>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解体工事</t>
  </si>
  <si>
    <t xml:space="preserve">技術者数（提出日現在）				</t>
    <phoneticPr fontId="5"/>
  </si>
  <si>
    <t>主任・監理技術者数</t>
    <phoneticPr fontId="5"/>
  </si>
  <si>
    <t>技術者実人数</t>
    <phoneticPr fontId="5"/>
  </si>
  <si>
    <t>G.業種情報</t>
    <rPh sb="2" eb="4">
      <t>ギョウシュ</t>
    </rPh>
    <rPh sb="4" eb="6">
      <t>ジョウホウ</t>
    </rPh>
    <phoneticPr fontId="5"/>
  </si>
  <si>
    <t>許可番号</t>
    <rPh sb="0" eb="2">
      <t>キョカ</t>
    </rPh>
    <rPh sb="2" eb="4">
      <t>バンゴウ</t>
    </rPh>
    <phoneticPr fontId="6"/>
  </si>
  <si>
    <t>山鹿市電子入札システム</t>
    <rPh sb="0" eb="2">
      <t>ヤマガ</t>
    </rPh>
    <rPh sb="2" eb="3">
      <t>シ</t>
    </rPh>
    <rPh sb="3" eb="5">
      <t>デンシ</t>
    </rPh>
    <rPh sb="5" eb="7">
      <t>ニュウサツ</t>
    </rPh>
    <phoneticPr fontId="6"/>
  </si>
  <si>
    <t>への登録状況</t>
    <phoneticPr fontId="5"/>
  </si>
  <si>
    <t>リストから選択してください。</t>
    <rPh sb="5" eb="7">
      <t>センタク</t>
    </rPh>
    <phoneticPr fontId="5"/>
  </si>
  <si>
    <t>希望業種、および技術者数</t>
    <rPh sb="0" eb="4">
      <t>キボウギョウシュ</t>
    </rPh>
    <rPh sb="8" eb="12">
      <t>ギジュツシャスウ</t>
    </rPh>
    <phoneticPr fontId="6"/>
  </si>
  <si>
    <t>人数</t>
    <rPh sb="0" eb="2">
      <t>ニンズウ</t>
    </rPh>
    <phoneticPr fontId="5"/>
  </si>
  <si>
    <t>別表の「業種別技術職員コード表(https://bid-entry.com/code.pdf)」</t>
    <phoneticPr fontId="5"/>
  </si>
  <si>
    <t>一致する</t>
  </si>
  <si>
    <t>しない</t>
  </si>
  <si>
    <t>この申請書の事務手続きをした方、または内容を説明できる方の情報を入力してください。申請書の確認で問い合わせをする場合があります。</t>
    <phoneticPr fontId="5"/>
  </si>
  <si>
    <t>情報照会への同意</t>
    <rPh sb="0" eb="2">
      <t>ジョウホウ</t>
    </rPh>
    <rPh sb="2" eb="4">
      <t>ショウカイ</t>
    </rPh>
    <rPh sb="6" eb="8">
      <t>ドウイ</t>
    </rPh>
    <phoneticPr fontId="6"/>
  </si>
  <si>
    <t>山鹿市内に支店・営業所等を有する場合のみ入力してください。
業者地域区分判定のため、法人設置に関する法人税情報を調査照会することに同意するかどうかをリストから選択してください。</t>
    <rPh sb="20" eb="22">
      <t>ニュウリョク</t>
    </rPh>
    <rPh sb="65" eb="67">
      <t>ドウイ</t>
    </rPh>
    <rPh sb="79" eb="81">
      <t>センタク</t>
    </rPh>
    <phoneticPr fontId="5"/>
  </si>
  <si>
    <t>例)0000-00-0000　半角の数字とハイフンで入力してください。（任意入力）</t>
    <rPh sb="36" eb="38">
      <t>ニンイ</t>
    </rPh>
    <rPh sb="38" eb="40">
      <t>ニュウリョク</t>
    </rPh>
    <phoneticPr fontId="5"/>
  </si>
  <si>
    <t>山鹿市内に本店又は支店・営業所等を有する業者のみ入力してください。</t>
    <phoneticPr fontId="5"/>
  </si>
  <si>
    <t>経営事項審査を受け総合評定値（Ｐ）に点数記載のある業種から、希望する業種を最大３業種以内で、希望欄に「○」を入力してください。
技術者数は、経営事項審査時点でなく、今回の申請書提出時点の事業所における専任技術者数及び主任（監理）技術者数をそれぞれ記載し、最後に実人数を記載してください。</t>
    <phoneticPr fontId="5"/>
  </si>
  <si>
    <t>山鹿市で行われる建設工事に係る競争に参加する資格の審査を申請します。</t>
    <rPh sb="0" eb="2">
      <t>ヤマガ</t>
    </rPh>
    <rPh sb="2" eb="3">
      <t>シ</t>
    </rPh>
    <rPh sb="4" eb="5">
      <t>オコナ</t>
    </rPh>
    <rPh sb="8" eb="10">
      <t>ケンセツ</t>
    </rPh>
    <rPh sb="10" eb="12">
      <t>コウジ</t>
    </rPh>
    <rPh sb="13" eb="14">
      <t>カカ</t>
    </rPh>
    <rPh sb="15" eb="17">
      <t>キョウソウ</t>
    </rPh>
    <rPh sb="18" eb="20">
      <t>サンカ</t>
    </rPh>
    <rPh sb="22" eb="24">
      <t>シカク</t>
    </rPh>
    <rPh sb="25" eb="27">
      <t>シンサ</t>
    </rPh>
    <rPh sb="28" eb="30">
      <t>シンセイ</t>
    </rPh>
    <phoneticPr fontId="5"/>
  </si>
  <si>
    <t>申請日時点での情報を入力してください。</t>
    <phoneticPr fontId="5"/>
  </si>
  <si>
    <t>総従業員数</t>
    <rPh sb="0" eb="1">
      <t>ソウ</t>
    </rPh>
    <rPh sb="1" eb="4">
      <t>ジュウギョウイン</t>
    </rPh>
    <rPh sb="4" eb="5">
      <t>スウ</t>
    </rPh>
    <phoneticPr fontId="6"/>
  </si>
  <si>
    <t>山鹿市 一般競争入札（指名競争入札）参加資格審査申請書【建設工事】</t>
    <phoneticPr fontId="5"/>
  </si>
  <si>
    <t>登録基幹技術者講習修了証の所持者数</t>
  </si>
  <si>
    <t>総合評定値通知書の基になった「経営規模等評価申請書」の技術者名簿から集計して、転記してください。
「実人数」欄には技術者名簿から、本表の資格区分コード番号のいずれか一つ以上該当している技術者の合計人数を入力してください。</t>
    <rPh sb="101" eb="103">
      <t>ニュウリョク</t>
    </rPh>
    <phoneticPr fontId="5"/>
  </si>
  <si>
    <t>事業所における専任技術者数</t>
    <phoneticPr fontId="5"/>
  </si>
  <si>
    <t>00:国土交通大臣</t>
    <phoneticPr fontId="5"/>
  </si>
  <si>
    <t>例)2024/4/1、R6/4/1</t>
    <phoneticPr fontId="5"/>
  </si>
  <si>
    <t>例)2024/4/1</t>
    <phoneticPr fontId="5"/>
  </si>
  <si>
    <t>経営事項審査を受けた時の建設業の許可番号を入力してください。
大臣/知事許可をリストから選択し、番号(6桁)を半角の数字で入力してください。例)012345</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</si>
  <si>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</si>
  <si>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43_山鹿市</t>
  </si>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</sst>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numFmt numFmtId="177" formatCode="\(#\)"/>
    <numFmt numFmtId="178" formatCode="000\-0000"/>
    <numFmt numFmtId="179" formatCode="#,##0_ "/>
    <numFmt numFmtId="180" formatCode="#,##0_ ;[Red]\-#,##0\ "/>
    <numFmt numFmtId="181" formatCode="0_);[Red]\(0\)"/>
    <numFmt numFmtId="182" formatCode="#,##0.00_);[Red]\(#,##0.00\)"/>
    <numFmt numFmtId="183" formatCode="0000000"/>
    <numFmt numFmtId="184" formatCode="&quot;Ver.&quot;@"/>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i/>
      <sz val="11"/>
      <color theme="1"/>
      <name val="ＭＳ ゴシック"/>
      <family val="3"/>
      <charset val="128"/>
    </font>
    <font>
      <sz val="11"/>
      <name val="ＭＳ ゴシック"/>
      <family val="3"/>
      <charset val="128"/>
    </font>
    <font>
      <sz val="11"/>
      <color rgb="FF1A1A1A"/>
      <name val="ＭＳ ゴシック"/>
      <family val="3"/>
      <charset val="128"/>
    </font>
    <font>
      <sz val="10"/>
      <color rgb="FF0D0D0D"/>
      <name val="ＭＳ ゴシック"/>
      <family val="3"/>
      <charset val="128"/>
    </font>
    <font>
      <sz val="10"/>
      <color theme="1" tint="4.9989318521683403E-2"/>
      <name val="ＭＳ ゴシック"/>
      <family val="3"/>
      <charset val="128"/>
    </font>
    <font>
      <b/>
      <sz val="10"/>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79998168889431442"/>
        <bgColor indexed="64"/>
      </patternFill>
    </fill>
  </fills>
  <borders count="57">
    <border>
      <left/>
      <right/>
      <top/>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thin">
        <color indexed="64"/>
      </bottom>
      <diagonal/>
    </border>
    <border>
      <left style="hair">
        <color auto="1"/>
      </left>
      <right style="hair">
        <color auto="1"/>
      </right>
      <top/>
      <bottom style="hair">
        <color auto="1"/>
      </bottom>
      <diagonal/>
    </border>
    <border>
      <left/>
      <right style="hair">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auto="1"/>
      </top>
      <bottom style="hair">
        <color auto="1"/>
      </bottom>
      <diagonal/>
    </border>
    <border>
      <left style="hair">
        <color auto="1"/>
      </left>
      <right/>
      <top style="thin">
        <color indexed="64"/>
      </top>
      <bottom/>
      <diagonal/>
    </border>
    <border>
      <left/>
      <right/>
      <top style="hair">
        <color indexed="64"/>
      </top>
      <bottom style="hair">
        <color auto="1"/>
      </bottom>
      <diagonal/>
    </border>
    <border>
      <left/>
      <right/>
      <top style="hair">
        <color auto="1"/>
      </top>
      <bottom style="thin">
        <color auto="1"/>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right style="hair">
        <color auto="1"/>
      </right>
      <top style="thin">
        <color indexed="64"/>
      </top>
      <bottom style="thin">
        <color indexed="64"/>
      </bottom>
      <diagonal/>
    </border>
    <border>
      <left style="thin">
        <color indexed="64"/>
      </left>
      <right style="thin">
        <color indexed="64"/>
      </right>
      <top/>
      <bottom/>
      <diagonal/>
    </border>
    <border>
      <left/>
      <right style="hair">
        <color auto="1"/>
      </right>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style="hair">
        <color auto="1"/>
      </top>
      <bottom style="double">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hair">
        <color auto="1"/>
      </right>
      <top style="double">
        <color indexed="64"/>
      </top>
      <bottom style="hair">
        <color indexed="64"/>
      </bottom>
      <diagonal/>
    </border>
    <border>
      <left style="thin">
        <color indexed="64"/>
      </left>
      <right/>
      <top style="hair">
        <color indexed="64"/>
      </top>
      <bottom style="thin">
        <color indexed="64"/>
      </bottom>
      <diagonal/>
    </border>
    <border>
      <left/>
      <right style="hair">
        <color auto="1"/>
      </right>
      <top style="thin">
        <color indexed="64"/>
      </top>
      <bottom style="hair">
        <color indexed="64"/>
      </bottom>
      <diagonal/>
    </border>
    <border>
      <left/>
      <right style="thin">
        <color indexed="64"/>
      </right>
      <top style="hair">
        <color auto="1"/>
      </top>
      <bottom style="double">
        <color indexed="64"/>
      </bottom>
      <diagonal/>
    </border>
    <border>
      <left style="hair">
        <color auto="1"/>
      </left>
      <right/>
      <top style="double">
        <color indexed="64"/>
      </top>
      <bottom style="hair">
        <color indexed="64"/>
      </bottom>
      <diagonal/>
    </border>
    <border>
      <left/>
      <right style="thin">
        <color indexed="64"/>
      </right>
      <top style="double">
        <color indexed="64"/>
      </top>
      <bottom style="hair">
        <color indexed="64"/>
      </bottom>
      <diagonal/>
    </border>
  </borders>
  <cellStyleXfs count="11">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3" fillId="0" borderId="0">
      <alignment vertical="center"/>
    </xf>
    <xf numFmtId="38" fontId="1" fillId="0" borderId="0" applyFont="0" applyFill="0" applyBorder="0" applyAlignment="0" applyProtection="0">
      <alignment vertical="center"/>
    </xf>
  </cellStyleXfs>
  <cellXfs count="265">
    <xf numFmtId="0" fontId="0" fillId="0" borderId="0" xfId="0">
      <alignment vertical="center"/>
    </xf>
    <xf numFmtId="0" fontId="4" fillId="0" borderId="0" xfId="1" applyFont="1" applyFill="1" applyAlignment="1" applyProtection="1">
      <alignment horizontal="center" vertical="center"/>
    </xf>
    <xf numFmtId="49" fontId="18" fillId="2" borderId="0" xfId="0" applyNumberFormat="1" applyFont="1" applyFill="1" applyAlignment="1" applyProtection="1">
      <alignment horizontal="left" vertical="center"/>
      <protection locked="0"/>
    </xf>
    <xf numFmtId="49" fontId="18" fillId="2" borderId="31" xfId="3" applyNumberFormat="1" applyFont="1" applyFill="1" applyBorder="1" applyAlignment="1" applyProtection="1">
      <alignment horizontal="center" vertical="center"/>
      <protection locked="0"/>
    </xf>
    <xf numFmtId="49" fontId="18" fillId="2" borderId="32" xfId="3" applyNumberFormat="1" applyFont="1" applyFill="1" applyBorder="1" applyAlignment="1" applyProtection="1">
      <alignment horizontal="center" vertical="center"/>
      <protection locked="0"/>
    </xf>
    <xf numFmtId="49" fontId="18" fillId="2" borderId="33" xfId="3" applyNumberFormat="1" applyFont="1" applyFill="1" applyBorder="1" applyAlignment="1" applyProtection="1">
      <alignment horizontal="center" vertical="center"/>
      <protection locked="0"/>
    </xf>
    <xf numFmtId="49" fontId="18" fillId="2" borderId="0" xfId="0" applyNumberFormat="1" applyFont="1" applyFill="1" applyAlignment="1" applyProtection="1">
      <alignment horizontal="left" vertical="center"/>
      <protection locked="0"/>
    </xf>
    <xf numFmtId="38" fontId="18" fillId="2" borderId="5" xfId="3" applyNumberFormat="1" applyFont="1" applyFill="1" applyBorder="1" applyAlignment="1" applyProtection="1">
      <alignment horizontal="right" vertical="center"/>
      <protection locked="0"/>
    </xf>
    <xf numFmtId="0" fontId="18" fillId="2" borderId="21" xfId="3" applyFont="1" applyFill="1" applyBorder="1" applyAlignment="1" applyProtection="1">
      <alignment horizontal="right" vertical="center"/>
      <protection locked="0"/>
    </xf>
    <xf numFmtId="0" fontId="18" fillId="2" borderId="0" xfId="0" applyFont="1" applyFill="1" applyAlignment="1" applyProtection="1">
      <alignment horizontal="left" vertical="center"/>
      <protection locked="0"/>
    </xf>
    <xf numFmtId="38" fontId="18" fillId="2" borderId="0" xfId="2" applyNumberFormat="1" applyFont="1" applyFill="1" applyAlignment="1" applyProtection="1">
      <alignment horizontal="right" vertical="center"/>
      <protection locked="0"/>
    </xf>
    <xf numFmtId="49" fontId="18" fillId="2" borderId="0" xfId="0" applyNumberFormat="1" applyFont="1" applyFill="1" applyAlignment="1" applyProtection="1">
      <alignment horizontal="left" vertical="center" shrinkToFit="1"/>
      <protection locked="0"/>
    </xf>
    <xf numFmtId="183" fontId="18" fillId="2" borderId="0" xfId="0" applyNumberFormat="1" applyFont="1" applyFill="1" applyAlignment="1" applyProtection="1">
      <alignment horizontal="left" vertical="center"/>
      <protection locked="0"/>
    </xf>
    <xf numFmtId="178" fontId="18" fillId="2" borderId="0" xfId="0" applyNumberFormat="1" applyFont="1" applyFill="1" applyAlignment="1" applyProtection="1">
      <alignment horizontal="left" vertical="center"/>
      <protection locked="0"/>
    </xf>
    <xf numFmtId="49" fontId="18" fillId="2" borderId="25" xfId="0" applyNumberFormat="1" applyFont="1" applyFill="1" applyBorder="1" applyAlignment="1" applyProtection="1">
      <alignment horizontal="left" vertical="center"/>
      <protection locked="0"/>
    </xf>
    <xf numFmtId="49" fontId="18" fillId="2" borderId="23" xfId="0" applyNumberFormat="1" applyFont="1" applyFill="1" applyBorder="1" applyAlignment="1" applyProtection="1">
      <alignment horizontal="left" vertical="center"/>
      <protection locked="0"/>
    </xf>
    <xf numFmtId="49" fontId="18" fillId="2" borderId="21" xfId="0" applyNumberFormat="1" applyFont="1" applyFill="1" applyBorder="1" applyAlignment="1" applyProtection="1">
      <alignment horizontal="left" vertical="center"/>
      <protection locked="0"/>
    </xf>
    <xf numFmtId="49" fontId="18" fillId="2" borderId="25" xfId="2" applyNumberFormat="1" applyFont="1" applyFill="1" applyBorder="1" applyAlignment="1" applyProtection="1">
      <alignment horizontal="center" vertical="center"/>
      <protection locked="0"/>
    </xf>
    <xf numFmtId="0" fontId="18" fillId="2" borderId="21" xfId="2" applyFont="1" applyFill="1" applyBorder="1" applyAlignment="1" applyProtection="1">
      <alignment horizontal="center" vertical="center"/>
      <protection locked="0"/>
    </xf>
    <xf numFmtId="38" fontId="18" fillId="2" borderId="0" xfId="0" applyNumberFormat="1" applyFont="1" applyFill="1" applyAlignment="1" applyProtection="1">
      <alignment horizontal="right" vertical="center"/>
      <protection locked="0"/>
    </xf>
    <xf numFmtId="49" fontId="18" fillId="2" borderId="32" xfId="3" applyNumberFormat="1" applyFont="1" applyFill="1" applyBorder="1" applyAlignment="1" applyProtection="1">
      <alignment horizontal="center" vertical="center"/>
      <protection locked="0"/>
    </xf>
    <xf numFmtId="0" fontId="18" fillId="2" borderId="20" xfId="3" applyFont="1" applyFill="1" applyBorder="1" applyAlignment="1" applyProtection="1">
      <alignment horizontal="center" vertical="center"/>
      <protection locked="0"/>
    </xf>
    <xf numFmtId="49" fontId="18" fillId="2" borderId="52" xfId="0" applyNumberFormat="1" applyFont="1" applyFill="1" applyBorder="1" applyAlignment="1" applyProtection="1">
      <alignment horizontal="left" vertical="center"/>
      <protection locked="0"/>
    </xf>
    <xf numFmtId="49" fontId="18" fillId="2" borderId="24" xfId="0" applyNumberFormat="1" applyFont="1" applyFill="1" applyBorder="1" applyAlignment="1" applyProtection="1">
      <alignment horizontal="left" vertical="center"/>
      <protection locked="0"/>
    </xf>
    <xf numFmtId="49" fontId="18" fillId="2" borderId="36" xfId="0" applyNumberFormat="1" applyFont="1" applyFill="1" applyBorder="1" applyAlignment="1" applyProtection="1">
      <alignment horizontal="left" vertical="center"/>
      <protection locked="0"/>
    </xf>
    <xf numFmtId="38" fontId="18" fillId="2" borderId="52" xfId="0" applyNumberFormat="1" applyFont="1" applyFill="1" applyBorder="1" applyAlignment="1" applyProtection="1">
      <alignment horizontal="right" vertical="center"/>
      <protection locked="0"/>
    </xf>
    <xf numFmtId="182" fontId="18" fillId="2" borderId="24" xfId="0" applyNumberFormat="1" applyFont="1" applyFill="1" applyBorder="1" applyAlignment="1" applyProtection="1">
      <alignment horizontal="right" vertical="center"/>
      <protection locked="0"/>
    </xf>
    <xf numFmtId="38" fontId="18" fillId="2" borderId="25" xfId="0" applyNumberFormat="1" applyFont="1" applyFill="1" applyBorder="1" applyAlignment="1" applyProtection="1">
      <alignment horizontal="right" vertical="center"/>
      <protection locked="0"/>
    </xf>
    <xf numFmtId="182" fontId="18" fillId="2" borderId="23" xfId="0" applyNumberFormat="1" applyFont="1" applyFill="1" applyBorder="1" applyAlignment="1" applyProtection="1">
      <alignment horizontal="right" vertical="center"/>
      <protection locked="0"/>
    </xf>
    <xf numFmtId="38" fontId="4" fillId="0" borderId="23" xfId="10" applyFont="1" applyBorder="1" applyAlignment="1" applyProtection="1">
      <alignment horizontal="right" vertical="center"/>
    </xf>
    <xf numFmtId="38" fontId="18" fillId="2" borderId="1" xfId="3" applyNumberFormat="1" applyFont="1" applyFill="1" applyBorder="1" applyAlignment="1" applyProtection="1">
      <alignment horizontal="right" vertical="center"/>
      <protection locked="0"/>
    </xf>
    <xf numFmtId="0" fontId="18" fillId="2" borderId="3" xfId="3" applyFont="1" applyFill="1" applyBorder="1" applyAlignment="1" applyProtection="1">
      <alignment horizontal="right" vertical="center"/>
      <protection locked="0"/>
    </xf>
    <xf numFmtId="49" fontId="18" fillId="2" borderId="52" xfId="2" applyNumberFormat="1" applyFont="1" applyFill="1" applyBorder="1" applyAlignment="1" applyProtection="1">
      <alignment horizontal="center" vertical="center"/>
      <protection locked="0"/>
    </xf>
    <xf numFmtId="0" fontId="18" fillId="2" borderId="36" xfId="2" applyFont="1" applyFill="1" applyBorder="1" applyAlignment="1" applyProtection="1">
      <alignment horizontal="center" vertical="center"/>
      <protection locked="0"/>
    </xf>
    <xf numFmtId="49" fontId="18" fillId="2" borderId="21" xfId="2" applyNumberFormat="1" applyFont="1" applyFill="1" applyBorder="1" applyAlignment="1" applyProtection="1">
      <alignment horizontal="center" vertical="center"/>
      <protection locked="0"/>
    </xf>
    <xf numFmtId="38" fontId="18" fillId="2" borderId="16" xfId="3" applyNumberFormat="1" applyFont="1" applyFill="1" applyBorder="1" applyAlignment="1" applyProtection="1">
      <alignment horizontal="right" vertical="center"/>
      <protection locked="0"/>
    </xf>
    <xf numFmtId="0" fontId="18" fillId="2" borderId="36" xfId="3" applyFont="1" applyFill="1" applyBorder="1" applyAlignment="1" applyProtection="1">
      <alignment horizontal="right" vertical="center"/>
      <protection locked="0"/>
    </xf>
    <xf numFmtId="38" fontId="18" fillId="2" borderId="55" xfId="3" applyNumberFormat="1" applyFont="1" applyFill="1" applyBorder="1" applyAlignment="1" applyProtection="1">
      <alignment horizontal="right" vertical="center"/>
      <protection locked="0"/>
    </xf>
    <xf numFmtId="0" fontId="18" fillId="2" borderId="56" xfId="3" applyFont="1" applyFill="1" applyBorder="1" applyAlignment="1" applyProtection="1">
      <alignment horizontal="right" vertical="center"/>
      <protection locked="0"/>
    </xf>
    <xf numFmtId="38" fontId="18" fillId="2" borderId="46" xfId="3" applyNumberFormat="1" applyFont="1" applyFill="1" applyBorder="1" applyAlignment="1" applyProtection="1">
      <alignment horizontal="right" vertical="center"/>
      <protection locked="0"/>
    </xf>
    <xf numFmtId="0" fontId="18" fillId="2" borderId="54" xfId="3" applyFont="1" applyFill="1" applyBorder="1" applyAlignment="1" applyProtection="1">
      <alignment horizontal="right" vertical="center"/>
      <protection locked="0"/>
    </xf>
    <xf numFmtId="49" fontId="18" fillId="2" borderId="30" xfId="2" applyNumberFormat="1" applyFont="1" applyFill="1" applyBorder="1" applyAlignment="1" applyProtection="1">
      <alignment horizontal="center" vertical="center"/>
      <protection locked="0"/>
    </xf>
    <xf numFmtId="38" fontId="18" fillId="2" borderId="3" xfId="2" applyNumberFormat="1" applyFont="1" applyFill="1" applyBorder="1" applyAlignment="1" applyProtection="1">
      <alignment horizontal="center" vertical="center"/>
      <protection locked="0"/>
    </xf>
    <xf numFmtId="0" fontId="4" fillId="0" borderId="0" xfId="7" applyFont="1" applyProtection="1">
      <alignment vertical="center"/>
    </xf>
    <xf numFmtId="0" fontId="8" fillId="0" borderId="0" xfId="3" applyFont="1" applyProtection="1">
      <alignment vertical="center"/>
    </xf>
    <xf numFmtId="184" fontId="7" fillId="0" borderId="0" xfId="3" applyNumberFormat="1" applyFont="1" applyAlignment="1" applyProtection="1">
      <alignment horizontal="right" vertical="top"/>
    </xf>
    <xf numFmtId="0" fontId="4" fillId="0" borderId="0" xfId="3" applyFont="1" applyProtection="1">
      <alignment vertical="center"/>
    </xf>
    <xf numFmtId="0" fontId="13" fillId="0" borderId="0" xfId="3" applyFont="1" applyProtection="1">
      <alignment vertical="center"/>
    </xf>
    <xf numFmtId="0" fontId="4" fillId="0" borderId="0" xfId="2" applyFont="1" applyProtection="1">
      <alignment vertical="center"/>
    </xf>
    <xf numFmtId="0" fontId="4" fillId="4" borderId="0" xfId="3" applyFont="1" applyFill="1" applyAlignment="1" applyProtection="1">
      <alignment vertical="center" wrapText="1"/>
    </xf>
    <xf numFmtId="0" fontId="18" fillId="0" borderId="10" xfId="3" applyFont="1" applyBorder="1" applyProtection="1">
      <alignment vertical="center"/>
    </xf>
    <xf numFmtId="0" fontId="18" fillId="0" borderId="11" xfId="3" applyFont="1" applyBorder="1" applyProtection="1">
      <alignment vertical="center"/>
    </xf>
    <xf numFmtId="0" fontId="18" fillId="0" borderId="13" xfId="3" applyFont="1" applyBorder="1" applyProtection="1">
      <alignment vertical="center"/>
    </xf>
    <xf numFmtId="49" fontId="4" fillId="0" borderId="0" xfId="2" applyNumberFormat="1" applyFont="1" applyProtection="1">
      <alignment vertical="center"/>
    </xf>
    <xf numFmtId="0" fontId="18" fillId="0" borderId="14" xfId="3" applyFont="1" applyBorder="1" applyProtection="1">
      <alignment vertical="center"/>
    </xf>
    <xf numFmtId="0" fontId="18" fillId="0" borderId="0" xfId="3" applyFont="1" applyProtection="1">
      <alignment vertical="center"/>
    </xf>
    <xf numFmtId="0" fontId="18" fillId="0" borderId="15" xfId="3" applyFont="1" applyBorder="1" applyProtection="1">
      <alignment vertical="center"/>
    </xf>
    <xf numFmtId="0" fontId="18" fillId="0" borderId="12" xfId="3" applyFont="1" applyBorder="1" applyProtection="1">
      <alignment vertical="center"/>
    </xf>
    <xf numFmtId="0" fontId="18" fillId="0" borderId="8" xfId="3" applyFont="1" applyBorder="1" applyProtection="1">
      <alignment vertical="center"/>
    </xf>
    <xf numFmtId="0" fontId="18" fillId="0" borderId="9" xfId="3" applyFont="1" applyBorder="1" applyProtection="1">
      <alignment vertical="center"/>
    </xf>
    <xf numFmtId="0" fontId="14" fillId="0" borderId="10" xfId="0" applyFont="1" applyBorder="1" applyAlignment="1" applyProtection="1">
      <alignment horizontal="left" vertical="center" indent="1"/>
    </xf>
    <xf numFmtId="0" fontId="14" fillId="0" borderId="11" xfId="0" applyFont="1" applyBorder="1" applyAlignment="1" applyProtection="1">
      <alignment horizontal="left" vertical="center" indent="1"/>
    </xf>
    <xf numFmtId="0" fontId="14" fillId="0" borderId="13" xfId="0" applyFont="1" applyBorder="1" applyAlignment="1" applyProtection="1">
      <alignment horizontal="left" vertical="center" indent="1"/>
    </xf>
    <xf numFmtId="0" fontId="14" fillId="0" borderId="14" xfId="0" applyFont="1" applyBorder="1" applyProtection="1">
      <alignment vertical="center"/>
    </xf>
    <xf numFmtId="0" fontId="14" fillId="0" borderId="0" xfId="0" applyFont="1" applyProtection="1">
      <alignment vertical="center"/>
    </xf>
    <xf numFmtId="0" fontId="4" fillId="0" borderId="11" xfId="0" applyFont="1" applyBorder="1" applyProtection="1">
      <alignment vertical="center"/>
    </xf>
    <xf numFmtId="0" fontId="4" fillId="0" borderId="13" xfId="0" applyFont="1" applyBorder="1" applyProtection="1">
      <alignment vertical="center"/>
    </xf>
    <xf numFmtId="0" fontId="4" fillId="0" borderId="0" xfId="0" applyFont="1" applyProtection="1">
      <alignment vertical="center"/>
    </xf>
    <xf numFmtId="0" fontId="4" fillId="0" borderId="15" xfId="0" applyFont="1" applyBorder="1" applyProtection="1">
      <alignment vertical="center"/>
    </xf>
    <xf numFmtId="177" fontId="4" fillId="0" borderId="14" xfId="0" applyNumberFormat="1" applyFont="1" applyBorder="1" applyProtection="1">
      <alignment vertical="center"/>
    </xf>
    <xf numFmtId="177" fontId="4" fillId="0" borderId="0" xfId="0" applyNumberFormat="1" applyFont="1" applyProtection="1">
      <alignment vertical="center"/>
    </xf>
    <xf numFmtId="0" fontId="20" fillId="0" borderId="0" xfId="0" applyFont="1" applyAlignment="1" applyProtection="1">
      <alignment horizontal="right" vertical="top"/>
    </xf>
    <xf numFmtId="0" fontId="21" fillId="0" borderId="0" xfId="0" applyFont="1" applyAlignment="1" applyProtection="1">
      <alignment vertical="top"/>
    </xf>
    <xf numFmtId="0" fontId="20" fillId="0" borderId="0" xfId="0" applyFont="1" applyAlignment="1" applyProtection="1">
      <alignment vertical="top"/>
    </xf>
    <xf numFmtId="0" fontId="4" fillId="0" borderId="14" xfId="0" applyFont="1" applyBorder="1" applyProtection="1">
      <alignment vertical="center"/>
    </xf>
    <xf numFmtId="49" fontId="20" fillId="0" borderId="0" xfId="0" applyNumberFormat="1" applyFont="1" applyAlignment="1" applyProtection="1">
      <alignment horizontal="right" vertical="top"/>
    </xf>
    <xf numFmtId="0" fontId="4" fillId="0" borderId="15" xfId="0" applyFont="1" applyBorder="1" applyAlignment="1" applyProtection="1">
      <alignment vertical="top"/>
    </xf>
    <xf numFmtId="178" fontId="20" fillId="0" borderId="0" xfId="0" applyNumberFormat="1" applyFont="1" applyAlignment="1" applyProtection="1">
      <alignment horizontal="right" vertical="top"/>
    </xf>
    <xf numFmtId="49" fontId="4" fillId="0" borderId="0" xfId="0" applyNumberFormat="1" applyFont="1" applyProtection="1">
      <alignment vertical="center"/>
    </xf>
    <xf numFmtId="49" fontId="4" fillId="0" borderId="15" xfId="0" applyNumberFormat="1" applyFont="1" applyBorder="1" applyProtection="1">
      <alignment vertical="center"/>
    </xf>
    <xf numFmtId="0" fontId="4" fillId="0" borderId="0" xfId="0" applyFont="1" applyAlignment="1" applyProtection="1">
      <alignment vertical="top"/>
    </xf>
    <xf numFmtId="0" fontId="4" fillId="0" borderId="12" xfId="0" applyFont="1" applyBorder="1" applyProtection="1">
      <alignment vertical="center"/>
    </xf>
    <xf numFmtId="0" fontId="4" fillId="0" borderId="8" xfId="0" applyFont="1" applyBorder="1" applyProtection="1">
      <alignment vertical="center"/>
    </xf>
    <xf numFmtId="0" fontId="4" fillId="0" borderId="8" xfId="0" applyFont="1" applyBorder="1" applyAlignment="1" applyProtection="1">
      <alignment vertical="top"/>
    </xf>
    <xf numFmtId="0" fontId="4" fillId="0" borderId="9" xfId="0" applyFont="1" applyBorder="1" applyProtection="1">
      <alignment vertical="center"/>
    </xf>
    <xf numFmtId="49" fontId="4" fillId="0" borderId="0" xfId="0" applyNumberFormat="1" applyFont="1" applyAlignment="1" applyProtection="1">
      <alignment vertical="top"/>
    </xf>
    <xf numFmtId="0" fontId="14" fillId="0" borderId="8" xfId="0" applyFont="1" applyBorder="1" applyProtection="1">
      <alignment vertical="center"/>
    </xf>
    <xf numFmtId="178" fontId="4" fillId="0" borderId="0" xfId="0" applyNumberFormat="1" applyFont="1" applyProtection="1">
      <alignment vertical="center"/>
    </xf>
    <xf numFmtId="0" fontId="15" fillId="0" borderId="0" xfId="0" applyFont="1" applyProtection="1">
      <alignment vertical="center"/>
    </xf>
    <xf numFmtId="0" fontId="4" fillId="0" borderId="0" xfId="0" applyFont="1" applyAlignment="1" applyProtection="1">
      <alignment horizontal="left" vertical="center"/>
    </xf>
    <xf numFmtId="0" fontId="4" fillId="0" borderId="15" xfId="0" applyFont="1" applyBorder="1" applyAlignment="1" applyProtection="1">
      <alignment horizontal="left" vertical="center"/>
    </xf>
    <xf numFmtId="49" fontId="4" fillId="0" borderId="0" xfId="0" applyNumberFormat="1" applyFont="1" applyAlignment="1" applyProtection="1">
      <alignment horizontal="right" vertical="top"/>
    </xf>
    <xf numFmtId="0" fontId="4" fillId="0" borderId="0" xfId="0" applyFont="1" applyAlignment="1" applyProtection="1">
      <alignment horizontal="left" vertical="top"/>
    </xf>
    <xf numFmtId="0" fontId="4" fillId="0" borderId="15" xfId="0" applyFont="1" applyBorder="1" applyAlignment="1" applyProtection="1">
      <alignment horizontal="left" vertical="top"/>
    </xf>
    <xf numFmtId="0" fontId="20" fillId="0" borderId="0" xfId="0" applyFont="1" applyAlignment="1" applyProtection="1">
      <alignment horizontal="left" vertical="top" wrapText="1"/>
    </xf>
    <xf numFmtId="176" fontId="20" fillId="0" borderId="0" xfId="0" applyNumberFormat="1" applyFont="1" applyAlignment="1" applyProtection="1">
      <alignment horizontal="right" vertical="top"/>
    </xf>
    <xf numFmtId="0" fontId="17" fillId="0" borderId="0" xfId="2" applyFont="1" applyProtection="1">
      <alignment vertical="center"/>
    </xf>
    <xf numFmtId="0" fontId="17" fillId="0" borderId="14" xfId="0" applyFont="1" applyBorder="1" applyProtection="1">
      <alignment vertical="center"/>
    </xf>
    <xf numFmtId="0" fontId="17" fillId="0" borderId="0" xfId="0" applyFont="1" applyProtection="1">
      <alignment vertical="center"/>
    </xf>
    <xf numFmtId="0" fontId="17" fillId="0" borderId="0" xfId="3" applyFont="1" applyProtection="1">
      <alignment vertical="center"/>
    </xf>
    <xf numFmtId="49" fontId="4" fillId="0" borderId="8" xfId="0" applyNumberFormat="1" applyFont="1" applyBorder="1" applyAlignment="1" applyProtection="1">
      <alignment vertical="top"/>
    </xf>
    <xf numFmtId="0" fontId="4" fillId="0" borderId="9" xfId="0" applyFont="1" applyBorder="1" applyAlignment="1" applyProtection="1">
      <alignment vertical="top"/>
    </xf>
    <xf numFmtId="49" fontId="4" fillId="0" borderId="0" xfId="3" applyNumberFormat="1" applyFont="1" applyProtection="1">
      <alignment vertical="center"/>
    </xf>
    <xf numFmtId="0" fontId="16" fillId="0" borderId="14" xfId="0" applyFont="1" applyBorder="1" applyProtection="1">
      <alignment vertical="center"/>
    </xf>
    <xf numFmtId="0" fontId="16" fillId="0" borderId="0" xfId="0" applyFont="1" applyProtection="1">
      <alignment vertical="center"/>
    </xf>
    <xf numFmtId="49" fontId="4" fillId="0" borderId="11" xfId="0" applyNumberFormat="1" applyFont="1" applyBorder="1" applyProtection="1">
      <alignment vertical="center"/>
    </xf>
    <xf numFmtId="0" fontId="20" fillId="0" borderId="0" xfId="0" applyFont="1" applyProtection="1">
      <alignment vertical="center"/>
    </xf>
    <xf numFmtId="49" fontId="15" fillId="0" borderId="0" xfId="0" applyNumberFormat="1" applyFont="1" applyProtection="1">
      <alignment vertical="center"/>
    </xf>
    <xf numFmtId="0" fontId="15" fillId="0" borderId="0" xfId="0" applyFont="1" applyAlignment="1" applyProtection="1">
      <alignment vertical="top"/>
    </xf>
    <xf numFmtId="181" fontId="4" fillId="0" borderId="0" xfId="2" applyNumberFormat="1" applyFont="1" applyProtection="1">
      <alignment vertical="center"/>
    </xf>
    <xf numFmtId="178" fontId="14" fillId="0" borderId="12" xfId="0" applyNumberFormat="1" applyFont="1" applyBorder="1" applyProtection="1">
      <alignment vertical="center"/>
    </xf>
    <xf numFmtId="0" fontId="4" fillId="0" borderId="8" xfId="3" applyFont="1" applyBorder="1" applyProtection="1">
      <alignment vertical="center"/>
    </xf>
    <xf numFmtId="0" fontId="14" fillId="0" borderId="14" xfId="0" applyFont="1" applyBorder="1" applyAlignment="1" applyProtection="1">
      <alignment horizontal="left" vertical="center" indent="1"/>
    </xf>
    <xf numFmtId="0" fontId="16" fillId="0" borderId="0" xfId="0" applyFont="1" applyAlignment="1" applyProtection="1">
      <alignment horizontal="left" vertical="center" indent="1"/>
    </xf>
    <xf numFmtId="178" fontId="16" fillId="0" borderId="0" xfId="0" applyNumberFormat="1" applyFont="1" applyProtection="1">
      <alignment vertical="center"/>
    </xf>
    <xf numFmtId="0" fontId="4" fillId="0" borderId="13" xfId="3" applyFont="1" applyBorder="1" applyProtection="1">
      <alignment vertical="center"/>
    </xf>
    <xf numFmtId="0" fontId="23" fillId="0" borderId="14" xfId="0" applyFont="1" applyBorder="1" applyAlignment="1" applyProtection="1">
      <alignment horizontal="left" vertical="center" indent="1"/>
    </xf>
    <xf numFmtId="0" fontId="23" fillId="0" borderId="0" xfId="0" applyFont="1" applyAlignment="1" applyProtection="1">
      <alignment horizontal="left" vertical="center"/>
    </xf>
    <xf numFmtId="0" fontId="4" fillId="0" borderId="15" xfId="3" applyFont="1" applyBorder="1" applyProtection="1">
      <alignment vertical="center"/>
    </xf>
    <xf numFmtId="49" fontId="4" fillId="0" borderId="0" xfId="0" applyNumberFormat="1" applyFont="1" applyAlignment="1" applyProtection="1">
      <alignment horizontal="right" vertical="center"/>
    </xf>
    <xf numFmtId="49" fontId="21" fillId="0" borderId="0" xfId="0" applyNumberFormat="1" applyFont="1" applyAlignment="1" applyProtection="1">
      <alignment horizontal="right" vertical="top"/>
    </xf>
    <xf numFmtId="0" fontId="21" fillId="0" borderId="0" xfId="0" applyFont="1" applyAlignment="1" applyProtection="1">
      <alignment horizontal="left" vertical="top" wrapText="1"/>
    </xf>
    <xf numFmtId="0" fontId="21" fillId="0" borderId="15" xfId="0" applyFont="1" applyBorder="1" applyAlignment="1" applyProtection="1">
      <alignment vertical="top" wrapText="1"/>
    </xf>
    <xf numFmtId="0" fontId="21" fillId="0" borderId="0" xfId="0" applyFont="1" applyAlignment="1" applyProtection="1">
      <alignment vertical="top" wrapText="1"/>
    </xf>
    <xf numFmtId="179" fontId="4" fillId="0" borderId="0" xfId="2" applyNumberFormat="1" applyFont="1" applyAlignment="1" applyProtection="1">
      <alignment horizontal="right" vertical="center"/>
    </xf>
    <xf numFmtId="180" fontId="4" fillId="0" borderId="0" xfId="2" applyNumberFormat="1" applyFont="1" applyAlignment="1" applyProtection="1">
      <alignment horizontal="right" vertical="center"/>
    </xf>
    <xf numFmtId="180" fontId="4" fillId="0" borderId="15" xfId="2" applyNumberFormat="1" applyFont="1" applyBorder="1" applyAlignment="1" applyProtection="1">
      <alignment horizontal="right" vertical="center"/>
    </xf>
    <xf numFmtId="0" fontId="20" fillId="0" borderId="0" xfId="3" applyFont="1" applyAlignment="1" applyProtection="1">
      <alignment horizontal="left" vertical="center" wrapText="1"/>
    </xf>
    <xf numFmtId="0" fontId="4" fillId="0" borderId="15" xfId="3" applyFont="1" applyBorder="1" applyAlignment="1" applyProtection="1">
      <alignment vertical="center" wrapText="1"/>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19" xfId="0" applyFont="1" applyBorder="1" applyAlignment="1" applyProtection="1">
      <alignment horizontal="center" vertical="center"/>
    </xf>
    <xf numFmtId="49" fontId="4" fillId="0" borderId="27" xfId="0" applyNumberFormat="1" applyFont="1" applyBorder="1" applyAlignment="1" applyProtection="1">
      <alignment horizontal="left" vertical="center"/>
    </xf>
    <xf numFmtId="49" fontId="4" fillId="0" borderId="28" xfId="0" applyNumberFormat="1" applyFont="1" applyBorder="1" applyAlignment="1" applyProtection="1">
      <alignment horizontal="left" vertical="center"/>
    </xf>
    <xf numFmtId="49" fontId="4" fillId="0" borderId="29" xfId="0" applyNumberFormat="1"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13" xfId="0" applyFont="1" applyBorder="1" applyAlignment="1" applyProtection="1">
      <alignment horizontal="left" vertical="center"/>
    </xf>
    <xf numFmtId="177" fontId="4" fillId="0" borderId="15" xfId="0" applyNumberFormat="1" applyFont="1" applyBorder="1" applyProtection="1">
      <alignment vertical="center"/>
    </xf>
    <xf numFmtId="0" fontId="4" fillId="0" borderId="30"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49" fontId="4" fillId="3" borderId="2" xfId="0" applyNumberFormat="1"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11" xfId="0" applyFont="1" applyFill="1" applyBorder="1" applyAlignment="1" applyProtection="1">
      <alignment horizontal="left" vertical="center"/>
    </xf>
    <xf numFmtId="0" fontId="4" fillId="3" borderId="11" xfId="3" applyFont="1" applyFill="1" applyBorder="1" applyProtection="1">
      <alignment vertical="center"/>
    </xf>
    <xf numFmtId="0" fontId="4" fillId="3" borderId="13" xfId="0" applyFont="1" applyFill="1" applyBorder="1" applyAlignment="1" applyProtection="1">
      <alignment horizontal="left" vertical="center"/>
    </xf>
    <xf numFmtId="0" fontId="4" fillId="0" borderId="25"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3" borderId="23"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26" xfId="0" applyFont="1" applyBorder="1" applyAlignment="1" applyProtection="1">
      <alignment horizontal="left" vertical="top"/>
    </xf>
    <xf numFmtId="0" fontId="4" fillId="0" borderId="34" xfId="0" applyFont="1" applyBorder="1" applyAlignment="1" applyProtection="1">
      <alignment horizontal="left" vertical="top"/>
    </xf>
    <xf numFmtId="0" fontId="4" fillId="0" borderId="35" xfId="0" applyFont="1" applyBorder="1" applyAlignment="1" applyProtection="1">
      <alignment horizontal="left" vertical="top"/>
    </xf>
    <xf numFmtId="0" fontId="4" fillId="0" borderId="21" xfId="3" applyFont="1" applyBorder="1" applyProtection="1">
      <alignment vertical="center"/>
    </xf>
    <xf numFmtId="0" fontId="4" fillId="0" borderId="12" xfId="0" applyFont="1" applyBorder="1" applyAlignment="1" applyProtection="1">
      <alignment horizontal="left" vertical="top"/>
    </xf>
    <xf numFmtId="0" fontId="4" fillId="0" borderId="8" xfId="0" applyFont="1" applyBorder="1" applyAlignment="1" applyProtection="1">
      <alignment horizontal="left" vertical="top"/>
    </xf>
    <xf numFmtId="0" fontId="4" fillId="0" borderId="9" xfId="0" applyFont="1" applyBorder="1" applyAlignment="1" applyProtection="1">
      <alignment horizontal="left" vertical="top"/>
    </xf>
    <xf numFmtId="0" fontId="4" fillId="0" borderId="9" xfId="3" applyFont="1" applyBorder="1" applyProtection="1">
      <alignment vertical="center"/>
    </xf>
    <xf numFmtId="0" fontId="4" fillId="0" borderId="0" xfId="3" applyFont="1" applyAlignment="1" applyProtection="1">
      <alignment horizontal="center" vertical="center"/>
    </xf>
    <xf numFmtId="49" fontId="4" fillId="0" borderId="0" xfId="0" applyNumberFormat="1" applyFont="1" applyAlignment="1" applyProtection="1">
      <alignment horizontal="left" vertical="center"/>
    </xf>
    <xf numFmtId="40" fontId="4" fillId="0" borderId="0" xfId="0" applyNumberFormat="1" applyFont="1" applyAlignment="1" applyProtection="1">
      <alignment horizontal="right" vertical="center"/>
    </xf>
    <xf numFmtId="182" fontId="4" fillId="0" borderId="0" xfId="0" applyNumberFormat="1" applyFont="1" applyAlignment="1" applyProtection="1">
      <alignment horizontal="right" vertical="center"/>
    </xf>
    <xf numFmtId="0" fontId="21" fillId="0" borderId="0" xfId="0" applyFont="1" applyAlignment="1" applyProtection="1">
      <alignment horizontal="right" vertical="top"/>
    </xf>
    <xf numFmtId="0" fontId="21" fillId="0" borderId="0" xfId="0" applyFont="1" applyAlignment="1" applyProtection="1">
      <alignment vertical="top" wrapText="1"/>
    </xf>
    <xf numFmtId="0" fontId="15" fillId="0" borderId="15" xfId="0" applyFont="1" applyBorder="1" applyAlignment="1" applyProtection="1">
      <alignment vertical="top"/>
    </xf>
    <xf numFmtId="180" fontId="4" fillId="0" borderId="0" xfId="2" applyNumberFormat="1" applyFont="1" applyProtection="1">
      <alignment vertical="center"/>
    </xf>
    <xf numFmtId="179" fontId="4" fillId="0" borderId="0" xfId="0" applyNumberFormat="1" applyFont="1" applyAlignment="1" applyProtection="1">
      <alignment vertical="top"/>
    </xf>
    <xf numFmtId="177" fontId="4" fillId="0" borderId="12" xfId="0" applyNumberFormat="1" applyFont="1" applyBorder="1" applyProtection="1">
      <alignment vertical="center"/>
    </xf>
    <xf numFmtId="177" fontId="4" fillId="0" borderId="8" xfId="0" applyNumberFormat="1" applyFont="1" applyBorder="1" applyProtection="1">
      <alignment vertical="center"/>
    </xf>
    <xf numFmtId="0" fontId="4" fillId="0" borderId="8" xfId="0" applyFont="1" applyBorder="1" applyAlignment="1" applyProtection="1">
      <alignment horizontal="left" vertical="top"/>
    </xf>
    <xf numFmtId="176" fontId="20" fillId="0" borderId="8" xfId="0" applyNumberFormat="1" applyFont="1" applyBorder="1" applyAlignment="1" applyProtection="1">
      <alignment horizontal="right" vertical="top"/>
    </xf>
    <xf numFmtId="0" fontId="21" fillId="0" borderId="8" xfId="0" applyFont="1" applyBorder="1" applyAlignment="1" applyProtection="1">
      <alignment horizontal="left" vertical="top" wrapText="1"/>
    </xf>
    <xf numFmtId="0" fontId="14" fillId="0" borderId="0" xfId="0" applyFont="1" applyAlignment="1" applyProtection="1">
      <alignment horizontal="left" vertical="center" indent="1"/>
    </xf>
    <xf numFmtId="178" fontId="14" fillId="0" borderId="0" xfId="0" applyNumberFormat="1" applyFont="1" applyProtection="1">
      <alignment vertical="center"/>
    </xf>
    <xf numFmtId="0" fontId="4" fillId="0" borderId="14" xfId="3" applyFont="1" applyBorder="1" applyProtection="1">
      <alignment vertical="center"/>
    </xf>
    <xf numFmtId="0" fontId="21" fillId="0" borderId="0" xfId="0" applyFont="1" applyAlignment="1" applyProtection="1">
      <alignment horizontal="left" vertical="center" wrapText="1"/>
    </xf>
    <xf numFmtId="0" fontId="4" fillId="0" borderId="27" xfId="9" applyFont="1" applyBorder="1" applyAlignment="1" applyProtection="1">
      <alignment horizontal="left" vertical="center"/>
    </xf>
    <xf numFmtId="0" fontId="4" fillId="0" borderId="28" xfId="9" applyFont="1" applyBorder="1" applyAlignment="1" applyProtection="1">
      <alignment horizontal="left" vertical="center"/>
    </xf>
    <xf numFmtId="0" fontId="4" fillId="0" borderId="43" xfId="9" applyFont="1" applyBorder="1" applyAlignment="1" applyProtection="1">
      <alignment horizontal="left" vertical="center"/>
    </xf>
    <xf numFmtId="179" fontId="4" fillId="0" borderId="22" xfId="9" applyNumberFormat="1" applyFont="1" applyBorder="1" applyAlignment="1" applyProtection="1">
      <alignment horizontal="center" vertical="center"/>
    </xf>
    <xf numFmtId="179" fontId="4" fillId="0" borderId="13" xfId="9" applyNumberFormat="1" applyFont="1" applyBorder="1" applyAlignment="1" applyProtection="1">
      <alignment horizontal="center" vertical="center"/>
    </xf>
    <xf numFmtId="0" fontId="4" fillId="0" borderId="44" xfId="0" applyFont="1" applyBorder="1" applyProtection="1">
      <alignment vertical="center"/>
    </xf>
    <xf numFmtId="0" fontId="18" fillId="0" borderId="40" xfId="0" applyFont="1" applyBorder="1" applyAlignment="1" applyProtection="1">
      <alignment horizontal="center" vertical="top" textRotation="255"/>
    </xf>
    <xf numFmtId="0" fontId="18" fillId="0" borderId="17" xfId="0" applyFont="1" applyBorder="1" applyAlignment="1" applyProtection="1">
      <alignment horizontal="left" vertical="center"/>
    </xf>
    <xf numFmtId="0" fontId="18" fillId="0" borderId="17" xfId="0" applyFont="1" applyBorder="1" applyAlignment="1" applyProtection="1">
      <alignment horizontal="center" vertical="center"/>
    </xf>
    <xf numFmtId="0" fontId="18" fillId="0" borderId="22" xfId="0" applyFont="1" applyBorder="1" applyAlignment="1" applyProtection="1">
      <alignment horizontal="left" vertical="center"/>
    </xf>
    <xf numFmtId="0" fontId="18" fillId="0" borderId="11" xfId="0" applyFont="1" applyBorder="1" applyAlignment="1" applyProtection="1">
      <alignment horizontal="left" vertical="center"/>
    </xf>
    <xf numFmtId="0" fontId="18" fillId="0" borderId="18" xfId="0" applyFont="1" applyBorder="1" applyAlignment="1" applyProtection="1">
      <alignment horizontal="left" vertical="center"/>
    </xf>
    <xf numFmtId="0" fontId="14" fillId="0" borderId="44" xfId="0" applyFont="1" applyBorder="1" applyAlignment="1" applyProtection="1">
      <alignment horizontal="left" vertical="center" indent="1"/>
    </xf>
    <xf numFmtId="0" fontId="18" fillId="0" borderId="6" xfId="0" applyFont="1" applyBorder="1" applyAlignment="1" applyProtection="1">
      <alignment horizontal="center" vertical="top" textRotation="255"/>
    </xf>
    <xf numFmtId="0" fontId="18" fillId="0" borderId="4" xfId="0" applyFont="1" applyBorder="1" applyAlignment="1" applyProtection="1">
      <alignment horizontal="left" vertical="center"/>
    </xf>
    <xf numFmtId="0" fontId="18" fillId="0" borderId="4" xfId="0" applyFont="1" applyBorder="1" applyAlignment="1" applyProtection="1">
      <alignment horizontal="center" vertical="center"/>
    </xf>
    <xf numFmtId="0" fontId="18" fillId="0" borderId="4" xfId="0" applyFont="1" applyBorder="1" applyAlignment="1" applyProtection="1">
      <alignment horizontal="left" vertical="top"/>
    </xf>
    <xf numFmtId="0" fontId="18" fillId="0" borderId="4" xfId="3" applyFont="1" applyBorder="1" applyAlignment="1" applyProtection="1">
      <alignment horizontal="left" vertical="center"/>
    </xf>
    <xf numFmtId="0" fontId="18" fillId="0" borderId="5" xfId="0" applyFont="1" applyBorder="1" applyAlignment="1" applyProtection="1">
      <alignment horizontal="left" vertical="center"/>
    </xf>
    <xf numFmtId="0" fontId="18" fillId="0" borderId="23" xfId="0" applyFont="1" applyBorder="1" applyAlignment="1" applyProtection="1">
      <alignment horizontal="left" vertical="center"/>
    </xf>
    <xf numFmtId="0" fontId="18" fillId="0" borderId="6"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38" xfId="0" applyFont="1" applyBorder="1" applyAlignment="1" applyProtection="1">
      <alignment horizontal="center" vertical="top" textRotation="255" wrapText="1"/>
    </xf>
    <xf numFmtId="0" fontId="4" fillId="0" borderId="37" xfId="0" applyFont="1" applyBorder="1" applyAlignment="1" applyProtection="1">
      <alignment horizontal="left" vertical="top" wrapText="1"/>
    </xf>
    <xf numFmtId="0" fontId="4" fillId="0" borderId="38" xfId="0" applyFont="1" applyBorder="1" applyAlignment="1" applyProtection="1">
      <alignment horizontal="left" vertical="top" wrapText="1"/>
    </xf>
    <xf numFmtId="0" fontId="4" fillId="0" borderId="37" xfId="0" applyFont="1" applyBorder="1" applyAlignment="1" applyProtection="1">
      <alignment horizontal="left" vertical="center"/>
    </xf>
    <xf numFmtId="0" fontId="4" fillId="0" borderId="34" xfId="0" applyFont="1" applyBorder="1" applyAlignment="1" applyProtection="1">
      <alignment horizontal="left" vertical="center"/>
    </xf>
    <xf numFmtId="0" fontId="4" fillId="0" borderId="38" xfId="0" applyFont="1" applyBorder="1" applyAlignment="1" applyProtection="1">
      <alignment horizontal="left" vertical="center"/>
    </xf>
    <xf numFmtId="0" fontId="4" fillId="0" borderId="42" xfId="0" applyFont="1" applyBorder="1" applyAlignment="1" applyProtection="1">
      <alignment horizontal="center" vertical="top" textRotation="255" wrapText="1"/>
    </xf>
    <xf numFmtId="0" fontId="4" fillId="0" borderId="41" xfId="0" applyFont="1" applyBorder="1" applyAlignment="1" applyProtection="1">
      <alignment horizontal="left" vertical="top" wrapText="1"/>
    </xf>
    <xf numFmtId="0" fontId="4" fillId="0" borderId="42" xfId="0" applyFont="1" applyBorder="1" applyAlignment="1" applyProtection="1">
      <alignment horizontal="left" vertical="top" wrapText="1"/>
    </xf>
    <xf numFmtId="0" fontId="4" fillId="0" borderId="39" xfId="0" applyFont="1" applyBorder="1" applyAlignment="1" applyProtection="1">
      <alignment horizontal="left" vertical="top" wrapText="1"/>
    </xf>
    <xf numFmtId="0" fontId="4" fillId="0" borderId="40" xfId="0" applyFont="1" applyBorder="1" applyAlignment="1" applyProtection="1">
      <alignment horizontal="left" vertical="top" wrapText="1"/>
    </xf>
    <xf numFmtId="0" fontId="4" fillId="0" borderId="37" xfId="0" applyFont="1" applyBorder="1" applyAlignment="1" applyProtection="1">
      <alignment horizontal="left" vertical="top"/>
    </xf>
    <xf numFmtId="0" fontId="4" fillId="0" borderId="38" xfId="0" applyFont="1" applyBorder="1" applyAlignment="1" applyProtection="1">
      <alignment horizontal="left" vertical="top"/>
    </xf>
    <xf numFmtId="0" fontId="4" fillId="0" borderId="5" xfId="0" applyFont="1" applyBorder="1" applyAlignment="1" applyProtection="1">
      <alignment horizontal="left" vertical="center"/>
    </xf>
    <xf numFmtId="0" fontId="4" fillId="0" borderId="39" xfId="0" applyFont="1" applyBorder="1" applyAlignment="1" applyProtection="1">
      <alignment horizontal="left" vertical="top"/>
    </xf>
    <xf numFmtId="0" fontId="4" fillId="0" borderId="40" xfId="0" applyFont="1" applyBorder="1" applyAlignment="1" applyProtection="1">
      <alignment horizontal="left" vertical="top"/>
    </xf>
    <xf numFmtId="0" fontId="4" fillId="0" borderId="39" xfId="0" applyFont="1" applyBorder="1" applyAlignment="1" applyProtection="1">
      <alignment horizontal="left" vertical="center"/>
    </xf>
    <xf numFmtId="0" fontId="4" fillId="0" borderId="40" xfId="0" applyFont="1" applyBorder="1" applyAlignment="1" applyProtection="1">
      <alignment horizontal="left" vertical="center"/>
    </xf>
    <xf numFmtId="0" fontId="4" fillId="0" borderId="41" xfId="0" applyFont="1" applyBorder="1" applyAlignment="1" applyProtection="1">
      <alignment horizontal="left" vertical="center"/>
    </xf>
    <xf numFmtId="0" fontId="4" fillId="0" borderId="42" xfId="0" applyFont="1" applyBorder="1" applyAlignment="1" applyProtection="1">
      <alignment horizontal="left" vertical="center"/>
    </xf>
    <xf numFmtId="0" fontId="4" fillId="0" borderId="40" xfId="0" applyFont="1" applyBorder="1" applyAlignment="1" applyProtection="1">
      <alignment horizontal="center" vertical="top" textRotation="255" wrapText="1"/>
    </xf>
    <xf numFmtId="0" fontId="4" fillId="0" borderId="38" xfId="0" applyFont="1" applyBorder="1" applyAlignment="1" applyProtection="1">
      <alignment horizontal="center" vertical="center" textRotation="255"/>
    </xf>
    <xf numFmtId="0" fontId="4" fillId="0" borderId="42" xfId="0" applyFont="1" applyBorder="1" applyAlignment="1" applyProtection="1">
      <alignment horizontal="center" vertical="center" textRotation="255"/>
    </xf>
    <xf numFmtId="0" fontId="4" fillId="0" borderId="45" xfId="0" applyFont="1" applyBorder="1" applyAlignment="1" applyProtection="1">
      <alignment horizontal="center" vertical="center" textRotation="255"/>
    </xf>
    <xf numFmtId="0" fontId="4" fillId="0" borderId="46" xfId="0" applyFont="1" applyBorder="1" applyAlignment="1" applyProtection="1">
      <alignment horizontal="left" vertical="center"/>
    </xf>
    <xf numFmtId="0" fontId="4" fillId="0" borderId="47" xfId="0" applyFont="1" applyBorder="1" applyAlignment="1" applyProtection="1">
      <alignment horizontal="left" vertical="center"/>
    </xf>
    <xf numFmtId="0" fontId="4" fillId="0" borderId="48" xfId="0" applyFont="1" applyBorder="1" applyAlignment="1" applyProtection="1">
      <alignment horizontal="left" vertical="center"/>
    </xf>
    <xf numFmtId="0" fontId="4" fillId="0" borderId="50" xfId="0" applyFont="1" applyBorder="1" applyAlignment="1" applyProtection="1">
      <alignment horizontal="left" vertical="center"/>
    </xf>
    <xf numFmtId="0" fontId="4" fillId="0" borderId="49" xfId="0" applyFont="1" applyBorder="1" applyAlignment="1" applyProtection="1">
      <alignment horizontal="left" vertical="center"/>
    </xf>
    <xf numFmtId="0" fontId="4" fillId="0" borderId="51" xfId="0" applyFont="1" applyBorder="1" applyAlignment="1" applyProtection="1">
      <alignment horizontal="left" vertical="center"/>
    </xf>
    <xf numFmtId="0" fontId="4" fillId="0" borderId="52"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7" xfId="0" applyFont="1" applyBorder="1" applyAlignment="1" applyProtection="1">
      <alignment horizontal="left" vertical="center"/>
    </xf>
    <xf numFmtId="49" fontId="14" fillId="0" borderId="11" xfId="0" applyNumberFormat="1" applyFont="1" applyBorder="1" applyProtection="1">
      <alignment vertical="center"/>
    </xf>
    <xf numFmtId="0" fontId="22" fillId="0" borderId="0" xfId="0" applyFont="1" applyProtection="1">
      <alignment vertical="center"/>
    </xf>
    <xf numFmtId="49" fontId="22" fillId="0" borderId="0" xfId="0" applyNumberFormat="1" applyFont="1" applyProtection="1">
      <alignment vertical="center"/>
    </xf>
    <xf numFmtId="0" fontId="15" fillId="0" borderId="0" xfId="0" applyFont="1" applyAlignment="1" applyProtection="1">
      <alignment horizontal="left" vertical="center" wrapText="1"/>
    </xf>
    <xf numFmtId="49" fontId="4" fillId="0" borderId="10" xfId="0" applyNumberFormat="1" applyFont="1" applyBorder="1" applyAlignment="1" applyProtection="1">
      <alignment horizontal="center" vertical="center"/>
    </xf>
    <xf numFmtId="49" fontId="4" fillId="0" borderId="13" xfId="0" applyNumberFormat="1" applyFont="1" applyBorder="1" applyAlignment="1" applyProtection="1">
      <alignment horizontal="center" vertical="center"/>
    </xf>
    <xf numFmtId="0" fontId="4" fillId="0" borderId="27" xfId="3" applyFont="1" applyBorder="1" applyAlignment="1" applyProtection="1">
      <alignment horizontal="left" vertical="center"/>
    </xf>
    <xf numFmtId="0" fontId="4" fillId="0" borderId="28" xfId="3" applyFont="1" applyBorder="1" applyAlignment="1" applyProtection="1">
      <alignment horizontal="left" vertical="center"/>
    </xf>
    <xf numFmtId="0" fontId="4" fillId="0" borderId="43" xfId="3" applyFont="1" applyBorder="1" applyAlignment="1" applyProtection="1">
      <alignment horizontal="left" vertical="center"/>
    </xf>
    <xf numFmtId="49" fontId="4" fillId="0" borderId="28" xfId="0" applyNumberFormat="1" applyFont="1" applyBorder="1" applyAlignment="1" applyProtection="1">
      <alignment horizontal="center" vertical="center"/>
    </xf>
    <xf numFmtId="49" fontId="4" fillId="0" borderId="29" xfId="0" applyNumberFormat="1" applyFont="1" applyBorder="1" applyAlignment="1" applyProtection="1">
      <alignment horizontal="center" vertical="center"/>
    </xf>
    <xf numFmtId="0" fontId="4" fillId="5" borderId="0" xfId="3" applyFont="1" applyFill="1" applyProtection="1">
      <alignment vertical="center"/>
    </xf>
    <xf numFmtId="0" fontId="4" fillId="0" borderId="2" xfId="3" applyFont="1" applyBorder="1" applyAlignment="1" applyProtection="1">
      <alignment horizontal="left" vertical="center"/>
    </xf>
    <xf numFmtId="0" fontId="4" fillId="0" borderId="3" xfId="3" applyFont="1" applyBorder="1" applyAlignment="1" applyProtection="1">
      <alignment horizontal="left" vertical="center"/>
    </xf>
    <xf numFmtId="38" fontId="4" fillId="0" borderId="30" xfId="3" applyNumberFormat="1" applyFont="1" applyBorder="1" applyAlignment="1" applyProtection="1">
      <alignment horizontal="left" vertical="center"/>
    </xf>
    <xf numFmtId="38" fontId="4" fillId="0" borderId="2" xfId="3" applyNumberFormat="1" applyFont="1" applyBorder="1" applyAlignment="1" applyProtection="1">
      <alignment horizontal="left" vertical="center"/>
    </xf>
    <xf numFmtId="38" fontId="4" fillId="0" borderId="53" xfId="3" applyNumberFormat="1" applyFont="1" applyBorder="1" applyAlignment="1" applyProtection="1">
      <alignment horizontal="left" vertical="center"/>
    </xf>
    <xf numFmtId="0" fontId="4" fillId="0" borderId="0" xfId="0" quotePrefix="1" applyFont="1" applyProtection="1">
      <alignment vertical="center"/>
    </xf>
    <xf numFmtId="0" fontId="4" fillId="0" borderId="25" xfId="3" applyFont="1" applyBorder="1" applyAlignment="1" applyProtection="1">
      <alignment horizontal="left" vertical="center"/>
    </xf>
    <xf numFmtId="0" fontId="4" fillId="0" borderId="23" xfId="3" applyFont="1" applyBorder="1" applyAlignment="1" applyProtection="1">
      <alignment horizontal="left" vertical="center"/>
    </xf>
    <xf numFmtId="0" fontId="4" fillId="0" borderId="6" xfId="3" applyFont="1" applyBorder="1" applyAlignment="1" applyProtection="1">
      <alignment horizontal="left" vertical="center"/>
    </xf>
    <xf numFmtId="0" fontId="4" fillId="0" borderId="52" xfId="3" applyFont="1" applyBorder="1" applyAlignment="1" applyProtection="1">
      <alignment horizontal="left" vertical="center"/>
    </xf>
    <xf numFmtId="0" fontId="4" fillId="0" borderId="24" xfId="3" applyFont="1" applyBorder="1" applyAlignment="1" applyProtection="1">
      <alignment horizontal="left" vertical="center"/>
    </xf>
    <xf numFmtId="0" fontId="4" fillId="0" borderId="7" xfId="3" applyFont="1" applyBorder="1" applyAlignment="1" applyProtection="1">
      <alignment horizontal="left" vertical="center"/>
    </xf>
    <xf numFmtId="0" fontId="4" fillId="0" borderId="15" xfId="2" applyFont="1" applyBorder="1" applyProtection="1">
      <alignment vertical="center"/>
    </xf>
    <xf numFmtId="0" fontId="4" fillId="0" borderId="36" xfId="0" applyFont="1" applyBorder="1" applyAlignment="1" applyProtection="1">
      <alignment horizontal="left" vertical="center"/>
    </xf>
    <xf numFmtId="179" fontId="4" fillId="0" borderId="8" xfId="0" applyNumberFormat="1" applyFont="1" applyBorder="1" applyAlignment="1" applyProtection="1">
      <alignment vertical="top"/>
    </xf>
    <xf numFmtId="0" fontId="7" fillId="0" borderId="0" xfId="3" applyNumberFormat="1" applyFont="1" applyAlignment="1" applyProtection="1">
      <alignment horizontal="right" vertical="top"/>
    </xf>
    <xf numFmtId="0" fontId="4" fillId="0" borderId="0" xfId="7" applyNumberFormat="1" applyFont="1" applyProtection="1">
      <alignment vertical="center"/>
    </xf>
    <xf numFmtId="0" fontId="4" fillId="0" borderId="0" xfId="2" applyNumberFormat="1" applyFont="1" applyProtection="1">
      <alignment vertical="center"/>
    </xf>
    <xf numFmtId="0" fontId="4" fillId="0" borderId="0" xfId="2" applyNumberFormat="1" applyFont="1" applyAlignment="1" applyProtection="1">
      <alignment horizontal="left" vertical="center"/>
    </xf>
  </cellXfs>
  <cellStyles count="11">
    <cellStyle name="ハイパーリンク" xfId="1" builtinId="8"/>
    <cellStyle name="桁区切り" xfId="10" builtinId="6"/>
    <cellStyle name="桁区切り 2" xfId="5" xr:uid="{00000000-0005-0000-0000-000001000000}"/>
    <cellStyle name="桁区切り 3" xfId="8" xr:uid="{00000000-0005-0000-0000-000002000000}"/>
    <cellStyle name="標準" xfId="0" builtinId="0"/>
    <cellStyle name="標準 3 3" xfId="4" xr:uid="{00000000-0005-0000-0000-000004000000}"/>
    <cellStyle name="標準 5" xfId="3" xr:uid="{00000000-0005-0000-0000-000005000000}"/>
    <cellStyle name="標準 5 2" xfId="2" xr:uid="{00000000-0005-0000-0000-000006000000}"/>
    <cellStyle name="標準 5 2 2" xfId="7" xr:uid="{00000000-0005-0000-0000-000007000000}"/>
    <cellStyle name="標準 5 2 2 2" xfId="9" xr:uid="{743E556B-DA8A-4076-9E65-F5FB205EEB10}"/>
    <cellStyle name="標準 9" xfId="6" xr:uid="{00000000-0005-0000-0000-000008000000}"/>
  </cellStyles>
  <dxfs count="119">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D9FF"/>
      <color rgb="FF0D0D0D"/>
      <color rgb="FFFF0000"/>
      <color rgb="FFCCEDFC"/>
      <color rgb="FFFFCCFF"/>
      <color rgb="FFFFE1FF"/>
      <color rgb="FFA6A6A6"/>
      <color rgb="FFE2EFDA"/>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AB283"/>
  <sheetViews>
    <sheetView showGridLines="0" tabSelected="1" topLeftCell="B1" zoomScaleNormal="100" workbookViewId="0">
      <selection activeCell="B1" sqref="B1"/>
    </sheetView>
  </sheetViews>
  <sheetFormatPr defaultColWidth="9" defaultRowHeight="15" customHeight="1" x14ac:dyDescent="0.15"/>
  <cols>
    <col min="1" max="1" width="3.625" style="46" hidden="1" customWidth="1"/>
    <col min="2" max="3" width="1.625" style="46" customWidth="1"/>
    <col min="4" max="4" width="5.625" style="46" customWidth="1"/>
    <col min="5" max="6" width="6.625" style="46" customWidth="1"/>
    <col min="7" max="7" width="4.875" style="46" customWidth="1"/>
    <col min="8" max="8" width="6" style="46" customWidth="1"/>
    <col min="9" max="9" width="1.625" style="46" customWidth="1"/>
    <col min="10" max="10" width="6.75" style="46" customWidth="1"/>
    <col min="11" max="11" width="7.5" style="46" customWidth="1"/>
    <col min="12" max="12" width="4.125" style="46" customWidth="1"/>
    <col min="13" max="13" width="7.875" style="46" customWidth="1"/>
    <col min="14" max="14" width="4.75" style="46" customWidth="1"/>
    <col min="15" max="15" width="4" style="46" customWidth="1"/>
    <col min="16" max="16" width="10.125" style="46" customWidth="1"/>
    <col min="17" max="17" width="8.625" style="46" customWidth="1"/>
    <col min="18" max="20" width="8.875" style="46" customWidth="1"/>
    <col min="21" max="21" width="10" style="46" customWidth="1"/>
    <col min="22" max="22" width="3.75" style="46" customWidth="1"/>
    <col min="23" max="23" width="7.5" style="46" customWidth="1"/>
    <col min="24" max="24" width="3.75" style="46" customWidth="1"/>
    <col min="25" max="25" width="3.375" style="46" customWidth="1"/>
    <col min="26" max="27" width="3" style="46" customWidth="1"/>
    <col min="28" max="28" width="0" style="46" hidden="1" customWidth="1"/>
    <col min="29" max="16384" width="9" style="46"/>
  </cols>
  <sheetData>
    <row r="1" spans="1:26" ht="30" customHeight="1" x14ac:dyDescent="0.15">
      <c r="A1" s="262" t="s">
        <v>225</v>
      </c>
      <c r="B1" s="43"/>
      <c r="C1" s="44" t="s">
        <v>216</v>
      </c>
      <c r="D1" s="44"/>
      <c r="E1" s="44"/>
      <c r="F1" s="44"/>
      <c r="G1" s="44"/>
      <c r="H1" s="44"/>
      <c r="I1" s="44"/>
      <c r="J1" s="44"/>
      <c r="K1" s="44"/>
      <c r="L1" s="44"/>
      <c r="M1" s="44"/>
      <c r="N1" s="44"/>
      <c r="O1" s="44"/>
      <c r="P1" s="44"/>
      <c r="Q1" s="44"/>
      <c r="R1" s="44"/>
      <c r="S1" s="44"/>
      <c r="T1" s="44"/>
      <c r="U1" s="44"/>
      <c r="V1" s="44"/>
      <c r="W1" s="261" t="s">
        <v>226</v>
      </c>
      <c r="X1" s="45"/>
      <c r="Y1" s="45"/>
      <c r="Z1" s="45"/>
    </row>
    <row r="2" spans="1:26" ht="15" hidden="1" customHeight="1" x14ac:dyDescent="0.15">
      <c r="A2" s="262" t="s">
        <v>77</v>
      </c>
      <c r="B2" s="43"/>
      <c r="C2" s="47"/>
      <c r="D2" s="47"/>
      <c r="W2" s="1"/>
    </row>
    <row r="3" spans="1:26" ht="30" customHeight="1" x14ac:dyDescent="0.15">
      <c r="A3" s="263" t="s">
        <v>227</v>
      </c>
      <c r="B3" s="48"/>
      <c r="C3" s="46" t="s">
        <v>213</v>
      </c>
    </row>
    <row r="4" spans="1:26" ht="7.5" hidden="1" customHeight="1" x14ac:dyDescent="0.15">
      <c r="A4" s="48"/>
      <c r="B4" s="48"/>
      <c r="C4" s="49"/>
      <c r="D4" s="49"/>
      <c r="E4" s="49"/>
      <c r="F4" s="49"/>
      <c r="G4" s="49"/>
      <c r="H4" s="49"/>
      <c r="I4" s="49"/>
      <c r="J4" s="49"/>
      <c r="K4" s="49"/>
      <c r="L4" s="49"/>
      <c r="M4" s="49"/>
      <c r="N4" s="49"/>
      <c r="O4" s="49"/>
      <c r="P4" s="49"/>
      <c r="Q4" s="49"/>
      <c r="R4" s="49"/>
      <c r="S4" s="49"/>
      <c r="T4" s="49"/>
      <c r="U4" s="49"/>
      <c r="V4" s="49"/>
    </row>
    <row r="5" spans="1:26" ht="5.25" customHeight="1" x14ac:dyDescent="0.15">
      <c r="A5" s="48"/>
      <c r="B5" s="48"/>
      <c r="C5" s="50"/>
      <c r="D5" s="51"/>
      <c r="E5" s="51"/>
      <c r="F5" s="51"/>
      <c r="G5" s="51"/>
      <c r="H5" s="51"/>
      <c r="I5" s="51"/>
      <c r="J5" s="51"/>
      <c r="K5" s="51"/>
      <c r="L5" s="51"/>
      <c r="M5" s="51"/>
      <c r="N5" s="51"/>
      <c r="O5" s="51"/>
      <c r="P5" s="51"/>
      <c r="Q5" s="51"/>
      <c r="R5" s="51"/>
      <c r="S5" s="51"/>
      <c r="T5" s="51"/>
      <c r="U5" s="51"/>
      <c r="V5" s="51"/>
      <c r="W5" s="51"/>
      <c r="X5" s="51"/>
      <c r="Y5" s="51"/>
      <c r="Z5" s="52"/>
    </row>
    <row r="6" spans="1:26" ht="15" customHeight="1" x14ac:dyDescent="0.15">
      <c r="A6" s="48"/>
      <c r="B6" s="53"/>
      <c r="C6" s="54" t="s">
        <v>224</v>
      </c>
      <c r="D6" s="55"/>
      <c r="E6" s="55"/>
      <c r="F6" s="55"/>
      <c r="G6" s="55"/>
      <c r="H6" s="55"/>
      <c r="I6" s="55"/>
      <c r="J6" s="55"/>
      <c r="K6" s="55"/>
      <c r="L6" s="55"/>
      <c r="M6" s="55"/>
      <c r="N6" s="55"/>
      <c r="O6" s="55"/>
      <c r="P6" s="55"/>
      <c r="Q6" s="55"/>
      <c r="R6" s="55"/>
      <c r="S6" s="55"/>
      <c r="T6" s="55"/>
      <c r="U6" s="55"/>
      <c r="V6" s="55"/>
      <c r="W6" s="55"/>
      <c r="X6" s="55"/>
      <c r="Y6" s="55"/>
      <c r="Z6" s="56"/>
    </row>
    <row r="7" spans="1:26" ht="15" customHeight="1" x14ac:dyDescent="0.15">
      <c r="A7" s="48"/>
      <c r="B7" s="48"/>
      <c r="C7" s="54" t="s">
        <v>19</v>
      </c>
      <c r="D7" s="55"/>
      <c r="E7" s="55"/>
      <c r="F7" s="55"/>
      <c r="G7" s="55"/>
      <c r="H7" s="55"/>
      <c r="I7" s="55"/>
      <c r="J7" s="55"/>
      <c r="K7" s="55"/>
      <c r="L7" s="55"/>
      <c r="M7" s="55"/>
      <c r="N7" s="55"/>
      <c r="O7" s="55"/>
      <c r="P7" s="55"/>
      <c r="Q7" s="55"/>
      <c r="R7" s="55"/>
      <c r="S7" s="55"/>
      <c r="T7" s="55"/>
      <c r="U7" s="55"/>
      <c r="V7" s="55"/>
      <c r="W7" s="55"/>
      <c r="X7" s="55"/>
      <c r="Y7" s="55"/>
      <c r="Z7" s="56"/>
    </row>
    <row r="8" spans="1:26" ht="15" customHeight="1" x14ac:dyDescent="0.15">
      <c r="A8" s="48"/>
      <c r="B8" s="48"/>
      <c r="C8" s="54" t="s">
        <v>20</v>
      </c>
      <c r="D8" s="55"/>
      <c r="E8" s="55"/>
      <c r="F8" s="55"/>
      <c r="G8" s="55"/>
      <c r="H8" s="55"/>
      <c r="I8" s="55"/>
      <c r="J8" s="55"/>
      <c r="K8" s="55"/>
      <c r="L8" s="55"/>
      <c r="M8" s="55"/>
      <c r="N8" s="55"/>
      <c r="O8" s="55"/>
      <c r="P8" s="55"/>
      <c r="Q8" s="55"/>
      <c r="R8" s="55"/>
      <c r="S8" s="55"/>
      <c r="T8" s="55"/>
      <c r="U8" s="55"/>
      <c r="V8" s="55"/>
      <c r="W8" s="55"/>
      <c r="X8" s="55"/>
      <c r="Y8" s="55"/>
      <c r="Z8" s="56"/>
    </row>
    <row r="9" spans="1:26" ht="15" hidden="1" customHeight="1" x14ac:dyDescent="0.15">
      <c r="A9" s="48"/>
      <c r="B9" s="48"/>
      <c r="C9" s="54"/>
      <c r="D9" s="55"/>
      <c r="E9" s="55"/>
      <c r="F9" s="55"/>
      <c r="G9" s="55"/>
      <c r="H9" s="55"/>
      <c r="I9" s="55"/>
      <c r="J9" s="55"/>
      <c r="K9" s="55"/>
      <c r="L9" s="55"/>
      <c r="M9" s="55"/>
      <c r="N9" s="55"/>
      <c r="O9" s="55"/>
      <c r="P9" s="55"/>
      <c r="Q9" s="55"/>
      <c r="R9" s="55"/>
      <c r="S9" s="55"/>
      <c r="T9" s="55"/>
      <c r="U9" s="55"/>
      <c r="V9" s="55"/>
      <c r="W9" s="55"/>
      <c r="X9" s="55"/>
      <c r="Y9" s="55"/>
      <c r="Z9" s="56"/>
    </row>
    <row r="10" spans="1:26" ht="5.25" customHeight="1" x14ac:dyDescent="0.15">
      <c r="A10" s="48"/>
      <c r="B10" s="48"/>
      <c r="C10" s="57"/>
      <c r="D10" s="58"/>
      <c r="E10" s="58"/>
      <c r="F10" s="58"/>
      <c r="G10" s="58"/>
      <c r="H10" s="58"/>
      <c r="I10" s="58"/>
      <c r="J10" s="58"/>
      <c r="K10" s="58"/>
      <c r="L10" s="58"/>
      <c r="M10" s="58"/>
      <c r="N10" s="58"/>
      <c r="O10" s="58"/>
      <c r="P10" s="58"/>
      <c r="Q10" s="58"/>
      <c r="R10" s="58"/>
      <c r="S10" s="58"/>
      <c r="T10" s="58"/>
      <c r="U10" s="58"/>
      <c r="V10" s="58"/>
      <c r="W10" s="58"/>
      <c r="X10" s="58"/>
      <c r="Y10" s="58"/>
      <c r="Z10" s="59"/>
    </row>
    <row r="11" spans="1:26" ht="30" customHeight="1" x14ac:dyDescent="0.15">
      <c r="A11" s="48"/>
      <c r="B11" s="48"/>
    </row>
    <row r="12" spans="1:26" ht="15" hidden="1" customHeight="1" x14ac:dyDescent="0.15">
      <c r="A12" s="48"/>
      <c r="B12" s="48"/>
    </row>
    <row r="13" spans="1:26" ht="20.100000000000001" customHeight="1" x14ac:dyDescent="0.15">
      <c r="A13" s="48"/>
      <c r="B13" s="48"/>
      <c r="C13" s="60" t="s">
        <v>72</v>
      </c>
      <c r="D13" s="61"/>
      <c r="E13" s="61"/>
      <c r="F13" s="61"/>
      <c r="G13" s="61"/>
      <c r="H13" s="62"/>
      <c r="I13" s="63"/>
    </row>
    <row r="14" spans="1:26" ht="20.100000000000001" customHeight="1" x14ac:dyDescent="0.15">
      <c r="A14" s="48"/>
      <c r="B14" s="48"/>
      <c r="C14" s="63"/>
      <c r="D14" s="64"/>
      <c r="E14" s="64"/>
      <c r="F14" s="64"/>
      <c r="G14" s="64"/>
      <c r="H14" s="64"/>
      <c r="I14" s="65"/>
      <c r="J14" s="65"/>
      <c r="K14" s="65"/>
      <c r="L14" s="65"/>
      <c r="M14" s="65"/>
      <c r="N14" s="65"/>
      <c r="O14" s="65"/>
      <c r="P14" s="65"/>
      <c r="Q14" s="65"/>
      <c r="R14" s="65"/>
      <c r="S14" s="65"/>
      <c r="T14" s="65"/>
      <c r="U14" s="65"/>
      <c r="V14" s="65"/>
      <c r="W14" s="65"/>
      <c r="X14" s="65"/>
      <c r="Y14" s="65"/>
      <c r="Z14" s="66"/>
    </row>
    <row r="15" spans="1:26" ht="15" hidden="1" customHeight="1" x14ac:dyDescent="0.15">
      <c r="A15" s="48"/>
      <c r="B15" s="48"/>
      <c r="C15" s="63"/>
      <c r="D15" s="64"/>
      <c r="E15" s="64"/>
      <c r="F15" s="64"/>
      <c r="G15" s="64"/>
      <c r="H15" s="64"/>
      <c r="I15" s="67"/>
      <c r="J15" s="67"/>
      <c r="K15" s="67"/>
      <c r="L15" s="67"/>
      <c r="M15" s="67"/>
      <c r="N15" s="67"/>
      <c r="O15" s="67"/>
      <c r="P15" s="67"/>
      <c r="Q15" s="67"/>
      <c r="R15" s="67"/>
      <c r="S15" s="67"/>
      <c r="T15" s="67"/>
      <c r="U15" s="67"/>
      <c r="V15" s="67"/>
      <c r="W15" s="67"/>
      <c r="X15" s="67"/>
      <c r="Y15" s="67"/>
      <c r="Z15" s="68"/>
    </row>
    <row r="16" spans="1:26" ht="15" hidden="1" customHeight="1" x14ac:dyDescent="0.15">
      <c r="A16" s="48"/>
      <c r="B16" s="48"/>
      <c r="C16" s="63"/>
      <c r="D16" s="64"/>
      <c r="E16" s="64"/>
      <c r="F16" s="64"/>
      <c r="G16" s="64"/>
      <c r="H16" s="64"/>
      <c r="I16" s="67"/>
      <c r="J16" s="67"/>
      <c r="K16" s="67"/>
      <c r="L16" s="67"/>
      <c r="M16" s="67"/>
      <c r="N16" s="67"/>
      <c r="O16" s="67"/>
      <c r="P16" s="67"/>
      <c r="Q16" s="67"/>
      <c r="R16" s="67"/>
      <c r="S16" s="67"/>
      <c r="T16" s="67"/>
      <c r="U16" s="67"/>
      <c r="V16" s="67"/>
      <c r="W16" s="67"/>
      <c r="X16" s="67"/>
      <c r="Y16" s="67"/>
      <c r="Z16" s="68"/>
    </row>
    <row r="17" spans="1:26" ht="15" hidden="1" customHeight="1" x14ac:dyDescent="0.15">
      <c r="A17" s="48"/>
      <c r="B17" s="48"/>
      <c r="C17" s="63"/>
      <c r="D17" s="64"/>
      <c r="E17" s="64"/>
      <c r="F17" s="64"/>
      <c r="G17" s="64"/>
      <c r="H17" s="64"/>
      <c r="I17" s="67"/>
      <c r="J17" s="67"/>
      <c r="K17" s="67"/>
      <c r="L17" s="67"/>
      <c r="M17" s="67"/>
      <c r="N17" s="67"/>
      <c r="O17" s="67"/>
      <c r="P17" s="67"/>
      <c r="Q17" s="67"/>
      <c r="R17" s="67"/>
      <c r="S17" s="67"/>
      <c r="T17" s="67"/>
      <c r="U17" s="67"/>
      <c r="V17" s="67"/>
      <c r="W17" s="67"/>
      <c r="X17" s="67"/>
      <c r="Y17" s="67"/>
      <c r="Z17" s="68"/>
    </row>
    <row r="18" spans="1:26" ht="15" hidden="1" customHeight="1" x14ac:dyDescent="0.15">
      <c r="A18" s="48"/>
      <c r="B18" s="48"/>
      <c r="C18" s="63"/>
      <c r="D18" s="64"/>
      <c r="E18" s="64"/>
      <c r="F18" s="64"/>
      <c r="G18" s="64"/>
      <c r="H18" s="64"/>
      <c r="I18" s="67"/>
      <c r="J18" s="67"/>
      <c r="K18" s="67"/>
      <c r="L18" s="67"/>
      <c r="M18" s="67"/>
      <c r="N18" s="67"/>
      <c r="O18" s="67"/>
      <c r="P18" s="67"/>
      <c r="Q18" s="67"/>
      <c r="R18" s="67"/>
      <c r="S18" s="67"/>
      <c r="T18" s="67"/>
      <c r="U18" s="67"/>
      <c r="V18" s="67"/>
      <c r="W18" s="67"/>
      <c r="X18" s="67"/>
      <c r="Y18" s="67"/>
      <c r="Z18" s="68"/>
    </row>
    <row r="19" spans="1:26" ht="15" hidden="1" customHeight="1" x14ac:dyDescent="0.15">
      <c r="A19" s="48"/>
      <c r="B19" s="48"/>
      <c r="C19" s="63"/>
      <c r="D19" s="64"/>
      <c r="E19" s="64"/>
      <c r="F19" s="64"/>
      <c r="G19" s="64"/>
      <c r="H19" s="64"/>
      <c r="I19" s="67"/>
      <c r="J19" s="67"/>
      <c r="K19" s="67"/>
      <c r="L19" s="67"/>
      <c r="M19" s="67"/>
      <c r="N19" s="67"/>
      <c r="O19" s="67"/>
      <c r="P19" s="67"/>
      <c r="Q19" s="67"/>
      <c r="R19" s="67"/>
      <c r="S19" s="67"/>
      <c r="T19" s="67"/>
      <c r="U19" s="67"/>
      <c r="V19" s="67"/>
      <c r="W19" s="67"/>
      <c r="X19" s="67"/>
      <c r="Y19" s="67"/>
      <c r="Z19" s="68"/>
    </row>
    <row r="20" spans="1:26" ht="20.100000000000001" customHeight="1" x14ac:dyDescent="0.15">
      <c r="A20" s="48">
        <f>IF(TRIM($I20)="", 1001, 0)</f>
        <v>1001</v>
      </c>
      <c r="B20" s="48"/>
      <c r="C20" s="69"/>
      <c r="D20" s="70">
        <v>1</v>
      </c>
      <c r="E20" s="46" t="s">
        <v>0</v>
      </c>
      <c r="I20" s="12"/>
      <c r="J20" s="13"/>
      <c r="K20" s="13"/>
      <c r="L20" s="13"/>
      <c r="M20" s="13"/>
      <c r="N20" s="67"/>
      <c r="O20" s="67"/>
      <c r="P20" s="67"/>
      <c r="Q20" s="67"/>
      <c r="R20" s="67"/>
      <c r="S20" s="67"/>
      <c r="T20" s="67"/>
      <c r="U20" s="67"/>
      <c r="V20" s="67"/>
      <c r="W20" s="67"/>
      <c r="X20" s="67"/>
      <c r="Y20" s="67"/>
      <c r="Z20" s="68"/>
    </row>
    <row r="21" spans="1:26" ht="20.100000000000001" customHeight="1" x14ac:dyDescent="0.15">
      <c r="A21" s="48"/>
      <c r="B21" s="48"/>
      <c r="C21" s="69"/>
      <c r="D21" s="70"/>
      <c r="E21" s="67"/>
      <c r="F21" s="67"/>
      <c r="G21" s="67"/>
      <c r="H21" s="67"/>
      <c r="I21" s="71"/>
      <c r="J21" s="72" t="s">
        <v>90</v>
      </c>
      <c r="K21" s="67"/>
      <c r="L21" s="67"/>
      <c r="M21" s="67"/>
      <c r="N21" s="67"/>
      <c r="O21" s="67"/>
      <c r="P21" s="67"/>
      <c r="Q21" s="67"/>
      <c r="R21" s="67"/>
      <c r="S21" s="67"/>
      <c r="T21" s="67"/>
      <c r="U21" s="67"/>
      <c r="V21" s="67"/>
      <c r="W21" s="67"/>
      <c r="X21" s="67"/>
      <c r="Y21" s="67"/>
      <c r="Z21" s="68"/>
    </row>
    <row r="22" spans="1:26" ht="20.100000000000001" customHeight="1" x14ac:dyDescent="0.15">
      <c r="A22" s="48">
        <f>IF(AND(TRIM($I22)&lt;&gt;"", OR(ISERROR(FIND("@"&amp;LEFT($I22,3)&amp;"@", 都道府県3))=FALSE, ISERROR(FIND("@"&amp;LEFT($I22,4)&amp;"@",都道府県4))=FALSE))=FALSE, 1001, 0)</f>
        <v>1001</v>
      </c>
      <c r="B22" s="48"/>
      <c r="C22" s="69"/>
      <c r="D22" s="70">
        <v>2</v>
      </c>
      <c r="E22" s="46" t="s">
        <v>1</v>
      </c>
      <c r="I22" s="11"/>
      <c r="J22" s="11"/>
      <c r="K22" s="11"/>
      <c r="L22" s="11"/>
      <c r="M22" s="11"/>
      <c r="N22" s="11"/>
      <c r="O22" s="11"/>
      <c r="P22" s="11"/>
      <c r="Q22" s="11"/>
      <c r="R22" s="11"/>
      <c r="S22" s="11"/>
      <c r="T22" s="11"/>
      <c r="U22" s="11"/>
      <c r="V22" s="11"/>
      <c r="W22" s="11"/>
      <c r="X22" s="11"/>
      <c r="Y22" s="11"/>
      <c r="Z22" s="68"/>
    </row>
    <row r="23" spans="1:26" ht="20.100000000000001" customHeight="1" x14ac:dyDescent="0.15">
      <c r="A23" s="48"/>
      <c r="B23" s="48"/>
      <c r="C23" s="69"/>
      <c r="D23" s="70"/>
      <c r="E23" s="67"/>
      <c r="F23" s="67"/>
      <c r="G23" s="67"/>
      <c r="H23" s="67"/>
      <c r="I23" s="71"/>
      <c r="J23" s="73" t="s">
        <v>21</v>
      </c>
      <c r="K23" s="67"/>
      <c r="L23" s="67"/>
      <c r="M23" s="67"/>
      <c r="N23" s="67"/>
      <c r="O23" s="67"/>
      <c r="P23" s="67"/>
      <c r="Q23" s="67"/>
      <c r="R23" s="67"/>
      <c r="S23" s="67"/>
      <c r="T23" s="67"/>
      <c r="U23" s="67"/>
      <c r="V23" s="67"/>
      <c r="W23" s="67"/>
      <c r="X23" s="67"/>
      <c r="Y23" s="67"/>
      <c r="Z23" s="68"/>
    </row>
    <row r="24" spans="1:26" ht="20.100000000000001" customHeight="1" x14ac:dyDescent="0.15">
      <c r="A24" s="48">
        <f>IF(TRIM($I24)="", 1001, 0)</f>
        <v>1001</v>
      </c>
      <c r="B24" s="48"/>
      <c r="C24" s="69"/>
      <c r="D24" s="70">
        <v>3</v>
      </c>
      <c r="E24" s="46" t="s">
        <v>2</v>
      </c>
      <c r="I24" s="6"/>
      <c r="J24" s="6"/>
      <c r="K24" s="6"/>
      <c r="L24" s="6"/>
      <c r="M24" s="6"/>
      <c r="N24" s="6"/>
      <c r="O24" s="6"/>
      <c r="P24" s="6"/>
      <c r="Q24" s="6"/>
      <c r="R24" s="6"/>
      <c r="S24" s="6"/>
      <c r="T24" s="6"/>
      <c r="U24" s="6"/>
      <c r="V24" s="6"/>
      <c r="W24" s="6"/>
      <c r="X24" s="6"/>
      <c r="Y24" s="6"/>
      <c r="Z24" s="68"/>
    </row>
    <row r="25" spans="1:26" ht="20.100000000000001" customHeight="1" x14ac:dyDescent="0.15">
      <c r="A25" s="48"/>
      <c r="B25" s="48"/>
      <c r="C25" s="74"/>
      <c r="D25" s="67"/>
      <c r="E25" s="67"/>
      <c r="F25" s="67"/>
      <c r="G25" s="67"/>
      <c r="H25" s="67"/>
      <c r="I25" s="71"/>
      <c r="J25" s="72" t="s">
        <v>91</v>
      </c>
      <c r="K25" s="67"/>
      <c r="L25" s="67"/>
      <c r="M25" s="67"/>
      <c r="N25" s="67"/>
      <c r="O25" s="67"/>
      <c r="P25" s="67"/>
      <c r="Q25" s="67"/>
      <c r="R25" s="67"/>
      <c r="S25" s="67"/>
      <c r="T25" s="67"/>
      <c r="U25" s="67"/>
      <c r="V25" s="67"/>
      <c r="W25" s="67"/>
      <c r="X25" s="67"/>
      <c r="Y25" s="67"/>
      <c r="Z25" s="68"/>
    </row>
    <row r="26" spans="1:26" ht="20.100000000000001" customHeight="1" x14ac:dyDescent="0.15">
      <c r="A26" s="48">
        <f>IF(TRIM($I26)="", 1001, 0)</f>
        <v>1001</v>
      </c>
      <c r="B26" s="48"/>
      <c r="C26" s="69"/>
      <c r="D26" s="70">
        <v>4</v>
      </c>
      <c r="E26" s="46" t="s">
        <v>3</v>
      </c>
      <c r="I26" s="6"/>
      <c r="J26" s="6"/>
      <c r="K26" s="6"/>
      <c r="L26" s="6"/>
      <c r="M26" s="6"/>
      <c r="N26" s="6"/>
      <c r="O26" s="6"/>
      <c r="P26" s="6"/>
      <c r="Q26" s="6"/>
      <c r="R26" s="6"/>
      <c r="S26" s="6"/>
      <c r="T26" s="6"/>
      <c r="U26" s="6"/>
      <c r="V26" s="6"/>
      <c r="W26" s="6"/>
      <c r="X26" s="6"/>
      <c r="Y26" s="6"/>
      <c r="Z26" s="68"/>
    </row>
    <row r="27" spans="1:26" ht="20.100000000000001" customHeight="1" x14ac:dyDescent="0.15">
      <c r="A27" s="48"/>
      <c r="B27" s="48"/>
      <c r="C27" s="74"/>
      <c r="D27" s="67"/>
      <c r="E27" s="67"/>
      <c r="F27" s="67"/>
      <c r="G27" s="67"/>
      <c r="H27" s="67"/>
      <c r="I27" s="71"/>
      <c r="J27" s="72" t="s">
        <v>92</v>
      </c>
      <c r="K27" s="67"/>
      <c r="L27" s="67"/>
      <c r="M27" s="67"/>
      <c r="N27" s="67"/>
      <c r="O27" s="67"/>
      <c r="P27" s="67"/>
      <c r="Q27" s="67"/>
      <c r="R27" s="67"/>
      <c r="S27" s="67"/>
      <c r="T27" s="67"/>
      <c r="U27" s="67"/>
      <c r="V27" s="67"/>
      <c r="W27" s="67"/>
      <c r="X27" s="67"/>
      <c r="Y27" s="67"/>
      <c r="Z27" s="68"/>
    </row>
    <row r="28" spans="1:26" ht="20.100000000000001" customHeight="1" x14ac:dyDescent="0.15">
      <c r="A28" s="48">
        <f>IF(TRIM($I28)="", 1001, 0)</f>
        <v>1001</v>
      </c>
      <c r="B28" s="48"/>
      <c r="C28" s="69"/>
      <c r="D28" s="70">
        <v>5</v>
      </c>
      <c r="E28" s="46" t="s">
        <v>15</v>
      </c>
      <c r="I28" s="6"/>
      <c r="J28" s="6"/>
      <c r="K28" s="6"/>
      <c r="L28" s="6"/>
      <c r="M28" s="6"/>
      <c r="N28" s="6"/>
      <c r="O28" s="6"/>
      <c r="P28" s="6"/>
      <c r="Q28" s="6"/>
      <c r="R28" s="6"/>
      <c r="S28" s="6"/>
      <c r="T28" s="6"/>
      <c r="U28" s="6"/>
      <c r="V28" s="6"/>
      <c r="W28" s="6"/>
      <c r="X28" s="6"/>
      <c r="Y28" s="6"/>
      <c r="Z28" s="68"/>
    </row>
    <row r="29" spans="1:26" ht="20.100000000000001" customHeight="1" x14ac:dyDescent="0.15">
      <c r="A29" s="48"/>
      <c r="B29" s="48"/>
      <c r="C29" s="74"/>
      <c r="D29" s="67"/>
      <c r="E29" s="67"/>
      <c r="F29" s="67"/>
      <c r="G29" s="67"/>
      <c r="H29" s="67"/>
      <c r="I29" s="75"/>
      <c r="J29" s="73" t="s">
        <v>13</v>
      </c>
      <c r="K29" s="67"/>
      <c r="L29" s="67"/>
      <c r="M29" s="67"/>
      <c r="N29" s="67"/>
      <c r="O29" s="67"/>
      <c r="P29" s="67"/>
      <c r="Q29" s="67"/>
      <c r="R29" s="67"/>
      <c r="S29" s="67"/>
      <c r="T29" s="67"/>
      <c r="U29" s="67"/>
      <c r="V29" s="67"/>
      <c r="W29" s="67"/>
      <c r="X29" s="67"/>
      <c r="Y29" s="67"/>
      <c r="Z29" s="76"/>
    </row>
    <row r="30" spans="1:26" ht="20.100000000000001" customHeight="1" x14ac:dyDescent="0.15">
      <c r="A30" s="48">
        <f>IF(TRIM($I30)="", 1001, 0)</f>
        <v>1001</v>
      </c>
      <c r="B30" s="48"/>
      <c r="C30" s="69"/>
      <c r="D30" s="70">
        <v>6</v>
      </c>
      <c r="E30" s="46" t="s">
        <v>4</v>
      </c>
      <c r="I30" s="6"/>
      <c r="J30" s="6"/>
      <c r="K30" s="6"/>
      <c r="L30" s="6"/>
      <c r="M30" s="6"/>
      <c r="N30" s="6"/>
      <c r="O30" s="6"/>
      <c r="P30" s="6"/>
      <c r="Q30" s="6"/>
      <c r="R30" s="6"/>
      <c r="S30" s="6"/>
      <c r="T30" s="6"/>
      <c r="U30" s="6"/>
      <c r="V30" s="6"/>
      <c r="W30" s="6"/>
      <c r="X30" s="6"/>
      <c r="Y30" s="6"/>
      <c r="Z30" s="68"/>
    </row>
    <row r="31" spans="1:26" ht="20.100000000000001" customHeight="1" x14ac:dyDescent="0.15">
      <c r="A31" s="48"/>
      <c r="B31" s="48"/>
      <c r="C31" s="74"/>
      <c r="D31" s="67"/>
      <c r="E31" s="67"/>
      <c r="F31" s="67"/>
      <c r="G31" s="67"/>
      <c r="H31" s="67"/>
      <c r="I31" s="75"/>
      <c r="J31" s="73" t="s">
        <v>10</v>
      </c>
      <c r="K31" s="67"/>
      <c r="L31" s="67"/>
      <c r="M31" s="67"/>
      <c r="N31" s="67"/>
      <c r="O31" s="67"/>
      <c r="P31" s="67"/>
      <c r="Q31" s="67"/>
      <c r="R31" s="67"/>
      <c r="S31" s="67"/>
      <c r="T31" s="67"/>
      <c r="U31" s="67"/>
      <c r="V31" s="67"/>
      <c r="W31" s="67"/>
      <c r="X31" s="67"/>
      <c r="Y31" s="67"/>
      <c r="Z31" s="76"/>
    </row>
    <row r="32" spans="1:26" ht="20.100000000000001" customHeight="1" x14ac:dyDescent="0.15">
      <c r="A32" s="48">
        <f>IF(TRIM($I32)="", 1001, 0)</f>
        <v>1001</v>
      </c>
      <c r="B32" s="48"/>
      <c r="C32" s="69"/>
      <c r="D32" s="70">
        <v>7</v>
      </c>
      <c r="E32" s="46" t="s">
        <v>5</v>
      </c>
      <c r="I32" s="6"/>
      <c r="J32" s="6"/>
      <c r="K32" s="6"/>
      <c r="L32" s="6"/>
      <c r="M32" s="6"/>
      <c r="N32" s="6"/>
      <c r="O32" s="6"/>
      <c r="P32" s="6"/>
      <c r="Q32" s="6"/>
      <c r="R32" s="6"/>
      <c r="S32" s="6"/>
      <c r="T32" s="6"/>
      <c r="U32" s="6"/>
      <c r="V32" s="6"/>
      <c r="W32" s="6"/>
      <c r="X32" s="6"/>
      <c r="Y32" s="6"/>
      <c r="Z32" s="68"/>
    </row>
    <row r="33" spans="1:27" ht="20.100000000000001" customHeight="1" x14ac:dyDescent="0.15">
      <c r="A33" s="48"/>
      <c r="B33" s="48"/>
      <c r="C33" s="74"/>
      <c r="D33" s="67"/>
      <c r="E33" s="67"/>
      <c r="F33" s="67"/>
      <c r="G33" s="67"/>
      <c r="H33" s="67"/>
      <c r="I33" s="75"/>
      <c r="J33" s="73" t="s">
        <v>11</v>
      </c>
      <c r="K33" s="67"/>
      <c r="L33" s="67"/>
      <c r="M33" s="67"/>
      <c r="N33" s="67"/>
      <c r="O33" s="67"/>
      <c r="P33" s="67"/>
      <c r="Q33" s="67"/>
      <c r="R33" s="67"/>
      <c r="S33" s="67"/>
      <c r="T33" s="67"/>
      <c r="U33" s="67"/>
      <c r="V33" s="67"/>
      <c r="W33" s="67"/>
      <c r="X33" s="67"/>
      <c r="Y33" s="67"/>
      <c r="Z33" s="68"/>
    </row>
    <row r="34" spans="1:27" ht="20.100000000000001" customHeight="1" x14ac:dyDescent="0.15">
      <c r="A34" s="48">
        <f>IF(NOT(AND(TRIM($I34)&lt;&gt;"",ISNUMBER(VALUE(SUBSTITUTE($I34,"-",""))))), 1001, 0)</f>
        <v>1001</v>
      </c>
      <c r="B34" s="48"/>
      <c r="C34" s="69"/>
      <c r="D34" s="70">
        <v>8</v>
      </c>
      <c r="E34" s="46" t="s">
        <v>6</v>
      </c>
      <c r="I34" s="6"/>
      <c r="J34" s="6"/>
      <c r="K34" s="6"/>
      <c r="L34" s="6"/>
      <c r="M34" s="6"/>
      <c r="N34" s="67"/>
      <c r="O34" s="67"/>
      <c r="P34" s="67"/>
      <c r="Q34" s="67"/>
      <c r="R34" s="67"/>
      <c r="S34" s="67"/>
      <c r="T34" s="67"/>
      <c r="U34" s="67"/>
      <c r="V34" s="67"/>
      <c r="W34" s="67"/>
      <c r="X34" s="67"/>
      <c r="Y34" s="67"/>
      <c r="Z34" s="68"/>
    </row>
    <row r="35" spans="1:27" ht="20.100000000000001" customHeight="1" x14ac:dyDescent="0.15">
      <c r="A35" s="48"/>
      <c r="B35" s="48"/>
      <c r="C35" s="74"/>
      <c r="D35" s="67"/>
      <c r="E35" s="67"/>
      <c r="F35" s="67"/>
      <c r="G35" s="67"/>
      <c r="H35" s="67"/>
      <c r="I35" s="77"/>
      <c r="J35" s="72" t="s">
        <v>93</v>
      </c>
      <c r="K35" s="67"/>
      <c r="L35" s="67"/>
      <c r="M35" s="67"/>
      <c r="N35" s="67"/>
      <c r="O35" s="67"/>
      <c r="P35" s="67"/>
      <c r="Q35" s="67"/>
      <c r="R35" s="67"/>
      <c r="S35" s="67"/>
      <c r="T35" s="67"/>
      <c r="U35" s="67"/>
      <c r="V35" s="67"/>
      <c r="W35" s="67"/>
      <c r="X35" s="67"/>
      <c r="Y35" s="67"/>
      <c r="Z35" s="68"/>
    </row>
    <row r="36" spans="1:27" ht="20.100000000000001" customHeight="1" x14ac:dyDescent="0.15">
      <c r="A36" s="48">
        <f>IF(AND(I36&lt;&gt;"",NOT(ISNUMBER(VALUE(SUBSTITUTE(I36,"-",""))))), 1001, 0)</f>
        <v>0</v>
      </c>
      <c r="B36" s="48"/>
      <c r="C36" s="69"/>
      <c r="D36" s="70">
        <v>9</v>
      </c>
      <c r="E36" s="46" t="s">
        <v>7</v>
      </c>
      <c r="I36" s="6"/>
      <c r="J36" s="13"/>
      <c r="K36" s="13"/>
      <c r="L36" s="13"/>
      <c r="M36" s="13"/>
      <c r="N36" s="67"/>
      <c r="O36" s="67"/>
      <c r="P36" s="67"/>
      <c r="Q36" s="67"/>
      <c r="R36" s="67"/>
      <c r="S36" s="67"/>
      <c r="T36" s="67"/>
      <c r="U36" s="67"/>
      <c r="V36" s="67"/>
      <c r="W36" s="67"/>
      <c r="X36" s="67"/>
      <c r="Y36" s="67"/>
      <c r="Z36" s="68"/>
    </row>
    <row r="37" spans="1:27" ht="20.100000000000001" customHeight="1" x14ac:dyDescent="0.15">
      <c r="A37" s="48"/>
      <c r="B37" s="48"/>
      <c r="C37" s="74"/>
      <c r="D37" s="67"/>
      <c r="E37" s="67"/>
      <c r="F37" s="67"/>
      <c r="G37" s="67"/>
      <c r="H37" s="67"/>
      <c r="I37" s="75"/>
      <c r="J37" s="73" t="s">
        <v>210</v>
      </c>
      <c r="K37" s="67"/>
      <c r="L37" s="67"/>
      <c r="M37" s="67"/>
      <c r="N37" s="67"/>
      <c r="O37" s="67"/>
      <c r="P37" s="67"/>
      <c r="Q37" s="67"/>
      <c r="R37" s="67"/>
      <c r="S37" s="67"/>
      <c r="T37" s="67"/>
      <c r="U37" s="67"/>
      <c r="V37" s="67"/>
      <c r="W37" s="67"/>
      <c r="X37" s="67"/>
      <c r="Y37" s="67"/>
      <c r="Z37" s="68"/>
    </row>
    <row r="38" spans="1:27" ht="20.100000000000001" customHeight="1" x14ac:dyDescent="0.15">
      <c r="A38" s="48">
        <f>IF(TRIM($I38)="", 1001, 0)</f>
        <v>1001</v>
      </c>
      <c r="B38" s="48"/>
      <c r="C38" s="69"/>
      <c r="D38" s="70">
        <v>10</v>
      </c>
      <c r="E38" s="46" t="s">
        <v>9</v>
      </c>
      <c r="I38" s="6"/>
      <c r="J38" s="6"/>
      <c r="K38" s="6"/>
      <c r="L38" s="6"/>
      <c r="M38" s="6"/>
      <c r="N38" s="6"/>
      <c r="O38" s="6"/>
      <c r="P38" s="6"/>
      <c r="Q38" s="6"/>
      <c r="R38" s="6"/>
      <c r="S38" s="6"/>
      <c r="T38" s="6"/>
      <c r="U38" s="6"/>
      <c r="V38" s="6"/>
      <c r="W38" s="6"/>
      <c r="X38" s="6"/>
      <c r="Y38" s="6"/>
      <c r="Z38" s="68"/>
    </row>
    <row r="39" spans="1:27" ht="20.100000000000001" customHeight="1" x14ac:dyDescent="0.15">
      <c r="A39" s="48"/>
      <c r="B39" s="48"/>
      <c r="C39" s="74"/>
      <c r="D39" s="67"/>
      <c r="E39" s="67"/>
      <c r="F39" s="67"/>
      <c r="G39" s="67"/>
      <c r="H39" s="67"/>
      <c r="I39" s="75"/>
      <c r="J39" s="73"/>
      <c r="K39" s="67"/>
      <c r="L39" s="67"/>
      <c r="M39" s="67"/>
      <c r="N39" s="67"/>
      <c r="O39" s="67"/>
      <c r="P39" s="67"/>
      <c r="Q39" s="67"/>
      <c r="R39" s="67"/>
      <c r="S39" s="67"/>
      <c r="T39" s="67"/>
      <c r="U39" s="67"/>
      <c r="V39" s="67"/>
      <c r="W39" s="67"/>
      <c r="X39" s="67"/>
      <c r="Y39" s="67"/>
      <c r="Z39" s="68"/>
    </row>
    <row r="40" spans="1:27" ht="20.100000000000001" customHeight="1" x14ac:dyDescent="0.15">
      <c r="A40" s="48">
        <f>IF(AND($I40&lt;&gt;"一致する", $I40&lt;&gt;"一致しない"), 1001, 0)</f>
        <v>0</v>
      </c>
      <c r="B40" s="48"/>
      <c r="C40" s="69"/>
      <c r="D40" s="70">
        <v>11</v>
      </c>
      <c r="E40" s="46" t="s">
        <v>78</v>
      </c>
      <c r="I40" s="6" t="s">
        <v>205</v>
      </c>
      <c r="J40" s="13"/>
      <c r="K40" s="13"/>
      <c r="L40" s="13"/>
      <c r="M40" s="13"/>
      <c r="N40" s="78"/>
      <c r="O40" s="78"/>
      <c r="P40" s="78"/>
      <c r="Q40" s="78"/>
      <c r="R40" s="78"/>
      <c r="S40" s="78"/>
      <c r="T40" s="78"/>
      <c r="U40" s="78"/>
      <c r="V40" s="78"/>
      <c r="W40" s="78"/>
      <c r="X40" s="78"/>
      <c r="Y40" s="78"/>
      <c r="Z40" s="79"/>
      <c r="AA40" s="78"/>
    </row>
    <row r="41" spans="1:27" ht="20.100000000000001" customHeight="1" x14ac:dyDescent="0.15">
      <c r="A41" s="48"/>
      <c r="B41" s="48"/>
      <c r="C41" s="74"/>
      <c r="D41" s="67"/>
      <c r="E41" s="67"/>
      <c r="F41" s="67"/>
      <c r="G41" s="67"/>
      <c r="H41" s="67"/>
      <c r="I41" s="75"/>
      <c r="J41" s="73" t="s">
        <v>96</v>
      </c>
      <c r="K41" s="80"/>
      <c r="L41" s="80"/>
      <c r="M41" s="80"/>
      <c r="N41" s="80"/>
      <c r="O41" s="80"/>
      <c r="P41" s="80"/>
      <c r="Q41" s="80"/>
      <c r="R41" s="80"/>
      <c r="S41" s="80"/>
      <c r="T41" s="80"/>
      <c r="U41" s="80"/>
      <c r="V41" s="80"/>
      <c r="W41" s="80"/>
      <c r="X41" s="80"/>
      <c r="Y41" s="80"/>
      <c r="Z41" s="76"/>
      <c r="AA41" s="80"/>
    </row>
    <row r="42" spans="1:27" ht="20.100000000000001" customHeight="1" x14ac:dyDescent="0.15">
      <c r="A42" s="48"/>
      <c r="B42" s="48"/>
      <c r="C42" s="81"/>
      <c r="D42" s="82"/>
      <c r="E42" s="82"/>
      <c r="F42" s="82"/>
      <c r="G42" s="82"/>
      <c r="H42" s="82"/>
      <c r="I42" s="83"/>
      <c r="J42" s="83"/>
      <c r="K42" s="83"/>
      <c r="L42" s="83"/>
      <c r="M42" s="83"/>
      <c r="N42" s="83"/>
      <c r="O42" s="83"/>
      <c r="P42" s="83"/>
      <c r="Q42" s="83"/>
      <c r="R42" s="83"/>
      <c r="S42" s="83"/>
      <c r="T42" s="83"/>
      <c r="U42" s="83"/>
      <c r="V42" s="83"/>
      <c r="W42" s="83"/>
      <c r="X42" s="83"/>
      <c r="Y42" s="83"/>
      <c r="Z42" s="84"/>
    </row>
    <row r="43" spans="1:27" ht="20.100000000000001" customHeight="1" x14ac:dyDescent="0.15">
      <c r="A43" s="48"/>
      <c r="B43" s="48"/>
      <c r="C43" s="67"/>
      <c r="D43" s="67"/>
      <c r="E43" s="67"/>
      <c r="F43" s="67"/>
      <c r="G43" s="67"/>
      <c r="H43" s="67"/>
      <c r="I43" s="85"/>
      <c r="J43" s="80"/>
      <c r="K43" s="80"/>
      <c r="L43" s="80"/>
      <c r="M43" s="80"/>
      <c r="N43" s="80"/>
      <c r="O43" s="80"/>
      <c r="P43" s="80"/>
      <c r="Q43" s="80"/>
      <c r="R43" s="80"/>
      <c r="S43" s="80"/>
      <c r="T43" s="80"/>
      <c r="U43" s="80"/>
      <c r="V43" s="67"/>
    </row>
    <row r="44" spans="1:27" ht="15.75" hidden="1" customHeight="1" x14ac:dyDescent="0.15">
      <c r="A44" s="48"/>
      <c r="B44" s="48"/>
      <c r="C44" s="67"/>
      <c r="D44" s="67"/>
      <c r="E44" s="67"/>
      <c r="F44" s="67"/>
      <c r="G44" s="67"/>
      <c r="H44" s="67"/>
      <c r="I44" s="85"/>
      <c r="J44" s="80"/>
      <c r="K44" s="80"/>
      <c r="L44" s="80"/>
      <c r="M44" s="80"/>
      <c r="N44" s="80"/>
      <c r="O44" s="80"/>
      <c r="P44" s="80"/>
      <c r="Q44" s="80"/>
      <c r="R44" s="80"/>
      <c r="S44" s="80"/>
      <c r="T44" s="80"/>
      <c r="U44" s="80"/>
      <c r="V44" s="67"/>
    </row>
    <row r="45" spans="1:27" ht="15.75" hidden="1" customHeight="1" x14ac:dyDescent="0.15">
      <c r="A45" s="48"/>
      <c r="B45" s="48"/>
      <c r="C45" s="67"/>
      <c r="D45" s="67"/>
      <c r="E45" s="67"/>
      <c r="F45" s="67"/>
      <c r="G45" s="67"/>
      <c r="H45" s="67"/>
      <c r="I45" s="85"/>
      <c r="J45" s="80"/>
      <c r="K45" s="80"/>
      <c r="L45" s="80"/>
      <c r="M45" s="80"/>
      <c r="N45" s="80"/>
      <c r="O45" s="80"/>
      <c r="P45" s="80"/>
      <c r="Q45" s="80"/>
      <c r="R45" s="80"/>
      <c r="S45" s="80"/>
      <c r="T45" s="80"/>
      <c r="U45" s="80"/>
      <c r="V45" s="67"/>
    </row>
    <row r="46" spans="1:27" ht="15.75" hidden="1" customHeight="1" x14ac:dyDescent="0.15">
      <c r="A46" s="48"/>
      <c r="B46" s="48"/>
      <c r="C46" s="67"/>
      <c r="D46" s="67"/>
      <c r="E46" s="67"/>
      <c r="F46" s="67"/>
      <c r="G46" s="67"/>
      <c r="H46" s="67"/>
      <c r="I46" s="85"/>
      <c r="J46" s="80"/>
      <c r="K46" s="80"/>
      <c r="L46" s="80"/>
      <c r="M46" s="80"/>
      <c r="N46" s="80"/>
      <c r="O46" s="80"/>
      <c r="P46" s="80"/>
      <c r="Q46" s="80"/>
      <c r="R46" s="80"/>
      <c r="S46" s="80"/>
      <c r="T46" s="80"/>
      <c r="U46" s="80"/>
      <c r="V46" s="67"/>
    </row>
    <row r="47" spans="1:27" ht="15.75" hidden="1" customHeight="1" x14ac:dyDescent="0.15">
      <c r="A47" s="48"/>
      <c r="B47" s="48"/>
      <c r="C47" s="67"/>
      <c r="D47" s="67"/>
      <c r="E47" s="67"/>
      <c r="F47" s="67"/>
      <c r="G47" s="67"/>
      <c r="H47" s="67"/>
      <c r="I47" s="85"/>
      <c r="J47" s="67"/>
      <c r="K47" s="67"/>
      <c r="L47" s="67"/>
      <c r="M47" s="67"/>
      <c r="N47" s="67"/>
      <c r="O47" s="67"/>
      <c r="P47" s="67"/>
      <c r="Q47" s="67"/>
      <c r="R47" s="67"/>
      <c r="S47" s="67"/>
      <c r="T47" s="67"/>
      <c r="U47" s="67"/>
      <c r="V47" s="67"/>
    </row>
    <row r="48" spans="1:27" ht="15.75" hidden="1" customHeight="1" x14ac:dyDescent="0.15">
      <c r="A48" s="48"/>
      <c r="B48" s="48"/>
      <c r="C48" s="67"/>
      <c r="D48" s="67"/>
      <c r="E48" s="67"/>
      <c r="F48" s="67"/>
      <c r="G48" s="67"/>
      <c r="H48" s="67"/>
      <c r="I48" s="85"/>
      <c r="J48" s="80"/>
      <c r="K48" s="80"/>
      <c r="L48" s="80"/>
      <c r="M48" s="80"/>
      <c r="N48" s="80"/>
      <c r="O48" s="80"/>
      <c r="P48" s="80"/>
      <c r="Q48" s="80"/>
      <c r="R48" s="80"/>
      <c r="S48" s="80"/>
      <c r="T48" s="80"/>
      <c r="U48" s="80"/>
      <c r="V48" s="67"/>
    </row>
    <row r="49" spans="1:27" ht="15.75" hidden="1" customHeight="1" x14ac:dyDescent="0.15">
      <c r="A49" s="48"/>
      <c r="B49" s="48"/>
      <c r="C49" s="67"/>
      <c r="D49" s="67"/>
      <c r="E49" s="67"/>
      <c r="F49" s="67"/>
      <c r="G49" s="67"/>
      <c r="H49" s="67"/>
      <c r="I49" s="85"/>
      <c r="J49" s="80"/>
      <c r="K49" s="80"/>
      <c r="L49" s="80"/>
      <c r="M49" s="80"/>
      <c r="N49" s="80"/>
      <c r="O49" s="80"/>
      <c r="P49" s="80"/>
      <c r="Q49" s="80"/>
      <c r="R49" s="80"/>
      <c r="S49" s="80"/>
      <c r="T49" s="80"/>
      <c r="U49" s="80"/>
      <c r="V49" s="67"/>
    </row>
    <row r="50" spans="1:27" ht="15.75" hidden="1" customHeight="1" x14ac:dyDescent="0.15">
      <c r="A50" s="48"/>
      <c r="B50" s="48"/>
      <c r="C50" s="67"/>
      <c r="D50" s="67"/>
      <c r="E50" s="67"/>
      <c r="F50" s="67"/>
      <c r="G50" s="67"/>
      <c r="H50" s="67"/>
      <c r="I50" s="85"/>
      <c r="J50" s="80"/>
      <c r="K50" s="80"/>
      <c r="L50" s="80"/>
      <c r="M50" s="80"/>
      <c r="N50" s="80"/>
      <c r="O50" s="80"/>
      <c r="P50" s="80"/>
      <c r="Q50" s="80"/>
      <c r="R50" s="80"/>
      <c r="S50" s="80"/>
      <c r="T50" s="80"/>
      <c r="U50" s="80"/>
      <c r="V50" s="67"/>
    </row>
    <row r="51" spans="1:27" ht="13.5" hidden="1" x14ac:dyDescent="0.15">
      <c r="A51" s="48"/>
      <c r="B51" s="48"/>
      <c r="C51" s="67"/>
      <c r="D51" s="67"/>
      <c r="E51" s="67"/>
      <c r="F51" s="67"/>
      <c r="G51" s="67"/>
      <c r="H51" s="67"/>
      <c r="I51" s="85"/>
      <c r="J51" s="67"/>
      <c r="K51" s="67"/>
      <c r="L51" s="67"/>
      <c r="M51" s="67"/>
      <c r="N51" s="67"/>
      <c r="O51" s="67"/>
      <c r="P51" s="67"/>
      <c r="Q51" s="67"/>
      <c r="R51" s="67"/>
      <c r="S51" s="67"/>
      <c r="T51" s="67"/>
      <c r="U51" s="67"/>
      <c r="V51" s="67"/>
    </row>
    <row r="52" spans="1:27" ht="15.75" hidden="1" customHeight="1" x14ac:dyDescent="0.15">
      <c r="A52" s="48"/>
      <c r="B52" s="48"/>
      <c r="C52" s="67"/>
      <c r="D52" s="67"/>
      <c r="E52" s="67"/>
      <c r="F52" s="67"/>
      <c r="G52" s="67"/>
      <c r="H52" s="67"/>
      <c r="I52" s="85"/>
      <c r="J52" s="80"/>
      <c r="K52" s="80"/>
      <c r="L52" s="80"/>
      <c r="M52" s="80"/>
      <c r="N52" s="80"/>
      <c r="O52" s="80"/>
      <c r="P52" s="80"/>
      <c r="Q52" s="80"/>
      <c r="R52" s="80"/>
      <c r="S52" s="80"/>
      <c r="T52" s="80"/>
      <c r="U52" s="80"/>
      <c r="V52" s="67"/>
    </row>
    <row r="53" spans="1:27" ht="15.75" hidden="1" customHeight="1" x14ac:dyDescent="0.15">
      <c r="A53" s="48"/>
      <c r="B53" s="48"/>
      <c r="C53" s="67"/>
      <c r="D53" s="67"/>
      <c r="E53" s="67"/>
      <c r="F53" s="67"/>
      <c r="G53" s="67"/>
      <c r="H53" s="67"/>
      <c r="I53" s="85"/>
      <c r="J53" s="80"/>
      <c r="K53" s="80"/>
      <c r="L53" s="80"/>
      <c r="M53" s="80"/>
      <c r="N53" s="80"/>
      <c r="O53" s="80"/>
      <c r="P53" s="80"/>
      <c r="Q53" s="80"/>
      <c r="R53" s="80"/>
      <c r="S53" s="80"/>
      <c r="T53" s="80"/>
      <c r="U53" s="80"/>
      <c r="V53" s="67"/>
    </row>
    <row r="54" spans="1:27" ht="15.75" hidden="1" customHeight="1" x14ac:dyDescent="0.15">
      <c r="A54" s="48"/>
      <c r="B54" s="48"/>
      <c r="C54" s="67"/>
      <c r="D54" s="67"/>
      <c r="E54" s="67"/>
      <c r="F54" s="67"/>
      <c r="G54" s="67"/>
      <c r="H54" s="67"/>
      <c r="I54" s="85"/>
      <c r="J54" s="80"/>
      <c r="K54" s="80"/>
      <c r="L54" s="80"/>
      <c r="M54" s="80"/>
      <c r="N54" s="80"/>
      <c r="O54" s="80"/>
      <c r="P54" s="80"/>
      <c r="Q54" s="80"/>
      <c r="R54" s="80"/>
      <c r="S54" s="80"/>
      <c r="T54" s="80"/>
      <c r="U54" s="80"/>
      <c r="V54" s="67"/>
    </row>
    <row r="55" spans="1:27" ht="13.5" hidden="1" x14ac:dyDescent="0.15">
      <c r="A55" s="48"/>
      <c r="B55" s="48"/>
      <c r="C55" s="67"/>
      <c r="D55" s="67"/>
      <c r="E55" s="67"/>
      <c r="F55" s="67"/>
      <c r="G55" s="67"/>
      <c r="H55" s="67"/>
      <c r="I55" s="85"/>
      <c r="J55" s="67"/>
      <c r="K55" s="67"/>
      <c r="L55" s="67"/>
      <c r="M55" s="67"/>
      <c r="N55" s="67"/>
      <c r="O55" s="67"/>
      <c r="P55" s="67"/>
      <c r="Q55" s="67"/>
      <c r="R55" s="67"/>
      <c r="S55" s="67"/>
      <c r="T55" s="67"/>
      <c r="U55" s="67"/>
      <c r="V55" s="67"/>
    </row>
    <row r="56" spans="1:27" ht="15.75" hidden="1" customHeight="1" x14ac:dyDescent="0.15">
      <c r="A56" s="48"/>
      <c r="B56" s="48"/>
      <c r="C56" s="67"/>
      <c r="D56" s="67"/>
      <c r="E56" s="67"/>
      <c r="F56" s="67"/>
      <c r="G56" s="67"/>
      <c r="H56" s="67"/>
      <c r="I56" s="85"/>
      <c r="J56" s="80"/>
      <c r="K56" s="80"/>
      <c r="L56" s="80"/>
      <c r="M56" s="80"/>
      <c r="N56" s="80"/>
      <c r="O56" s="80"/>
      <c r="P56" s="80"/>
      <c r="Q56" s="80"/>
      <c r="R56" s="80"/>
      <c r="S56" s="80"/>
      <c r="T56" s="80"/>
      <c r="U56" s="80"/>
      <c r="V56" s="67"/>
    </row>
    <row r="57" spans="1:27" ht="15.75" hidden="1" customHeight="1" x14ac:dyDescent="0.15">
      <c r="A57" s="48"/>
      <c r="B57" s="48"/>
      <c r="C57" s="67"/>
      <c r="D57" s="67"/>
      <c r="E57" s="67"/>
      <c r="F57" s="67"/>
      <c r="G57" s="67"/>
      <c r="H57" s="67"/>
      <c r="I57" s="85"/>
      <c r="J57" s="80"/>
      <c r="K57" s="80"/>
      <c r="L57" s="80"/>
      <c r="M57" s="80"/>
      <c r="N57" s="80"/>
      <c r="O57" s="80"/>
      <c r="P57" s="80"/>
      <c r="Q57" s="80"/>
      <c r="R57" s="80"/>
      <c r="S57" s="80"/>
      <c r="T57" s="80"/>
      <c r="U57" s="80"/>
      <c r="V57" s="67"/>
    </row>
    <row r="58" spans="1:27" ht="15.75" hidden="1" customHeight="1" x14ac:dyDescent="0.15">
      <c r="A58" s="48"/>
      <c r="B58" s="48"/>
      <c r="C58" s="67"/>
      <c r="D58" s="67"/>
      <c r="E58" s="67"/>
      <c r="F58" s="67"/>
      <c r="G58" s="67"/>
      <c r="H58" s="67"/>
      <c r="I58" s="85"/>
      <c r="J58" s="80"/>
      <c r="K58" s="80"/>
      <c r="L58" s="80"/>
      <c r="M58" s="80"/>
      <c r="N58" s="80"/>
      <c r="O58" s="80"/>
      <c r="P58" s="80"/>
      <c r="Q58" s="80"/>
      <c r="R58" s="80"/>
      <c r="S58" s="80"/>
      <c r="T58" s="80"/>
      <c r="U58" s="80"/>
      <c r="V58" s="67"/>
    </row>
    <row r="59" spans="1:27" ht="20.100000000000001" customHeight="1" x14ac:dyDescent="0.15">
      <c r="A59" s="48"/>
      <c r="B59" s="48"/>
      <c r="C59" s="67"/>
      <c r="D59" s="67"/>
      <c r="E59" s="67"/>
      <c r="F59" s="67"/>
      <c r="G59" s="67"/>
      <c r="H59" s="67"/>
      <c r="I59" s="85"/>
      <c r="J59" s="67"/>
      <c r="K59" s="67"/>
      <c r="L59" s="67"/>
      <c r="M59" s="67"/>
      <c r="N59" s="67"/>
      <c r="O59" s="67"/>
      <c r="P59" s="67"/>
      <c r="Q59" s="67"/>
      <c r="R59" s="67"/>
      <c r="S59" s="67"/>
      <c r="T59" s="67"/>
      <c r="U59" s="67"/>
      <c r="V59" s="67"/>
    </row>
    <row r="60" spans="1:27" ht="20.100000000000001" customHeight="1" x14ac:dyDescent="0.15">
      <c r="A60" s="48"/>
      <c r="B60" s="48"/>
      <c r="C60" s="60" t="s">
        <v>73</v>
      </c>
      <c r="D60" s="61"/>
      <c r="E60" s="61"/>
      <c r="F60" s="61"/>
      <c r="G60" s="61"/>
      <c r="H60" s="62"/>
      <c r="I60" s="86"/>
    </row>
    <row r="61" spans="1:27" ht="15" customHeight="1" x14ac:dyDescent="0.15">
      <c r="A61" s="48"/>
      <c r="B61" s="48"/>
      <c r="C61" s="74"/>
      <c r="D61" s="67"/>
      <c r="E61" s="67"/>
      <c r="F61" s="67"/>
      <c r="G61" s="67"/>
      <c r="H61" s="67"/>
      <c r="I61" s="87"/>
      <c r="J61" s="65"/>
      <c r="K61" s="65"/>
      <c r="L61" s="65"/>
      <c r="M61" s="65"/>
      <c r="N61" s="65"/>
      <c r="O61" s="65"/>
      <c r="P61" s="65"/>
      <c r="Q61" s="65"/>
      <c r="R61" s="65"/>
      <c r="S61" s="65"/>
      <c r="T61" s="65"/>
      <c r="U61" s="65"/>
      <c r="V61" s="65"/>
      <c r="W61" s="65"/>
      <c r="X61" s="65"/>
      <c r="Y61" s="65"/>
      <c r="Z61" s="66"/>
      <c r="AA61" s="74"/>
    </row>
    <row r="62" spans="1:27" ht="20.100000000000001" customHeight="1" x14ac:dyDescent="0.15">
      <c r="A62" s="48"/>
      <c r="B62" s="48"/>
      <c r="C62" s="63"/>
      <c r="D62" s="88" t="s">
        <v>79</v>
      </c>
      <c r="E62" s="88"/>
      <c r="F62" s="88"/>
      <c r="G62" s="88"/>
      <c r="H62" s="88"/>
      <c r="I62" s="88"/>
      <c r="J62" s="88"/>
      <c r="K62" s="88"/>
      <c r="L62" s="88"/>
      <c r="M62" s="88"/>
      <c r="N62" s="88"/>
      <c r="O62" s="88"/>
      <c r="P62" s="88"/>
      <c r="Q62" s="88"/>
      <c r="R62" s="88"/>
      <c r="S62" s="88"/>
      <c r="T62" s="88"/>
      <c r="U62" s="88"/>
      <c r="V62" s="88"/>
      <c r="W62" s="88"/>
      <c r="X62" s="88"/>
      <c r="Y62" s="88"/>
      <c r="Z62" s="68"/>
      <c r="AA62" s="67"/>
    </row>
    <row r="63" spans="1:27" ht="20.100000000000001" customHeight="1" x14ac:dyDescent="0.15">
      <c r="A63" s="48">
        <f>IF(AND($I63&lt;&gt;"しない", $I63&lt;&gt;"する"), 1001, 0)</f>
        <v>1001</v>
      </c>
      <c r="B63" s="48"/>
      <c r="C63" s="63"/>
      <c r="D63" s="70">
        <v>1</v>
      </c>
      <c r="E63" s="67" t="s">
        <v>80</v>
      </c>
      <c r="F63" s="67"/>
      <c r="G63" s="67"/>
      <c r="H63" s="67"/>
      <c r="I63" s="6"/>
      <c r="J63" s="9"/>
      <c r="K63" s="9"/>
      <c r="L63" s="9"/>
      <c r="M63" s="9"/>
      <c r="N63" s="67"/>
      <c r="O63" s="67"/>
      <c r="P63" s="67"/>
      <c r="Q63" s="67"/>
      <c r="R63" s="67"/>
      <c r="S63" s="89"/>
      <c r="T63" s="89"/>
      <c r="U63" s="89"/>
      <c r="V63" s="89"/>
      <c r="W63" s="89"/>
      <c r="X63" s="89"/>
      <c r="Y63" s="89"/>
      <c r="Z63" s="90"/>
      <c r="AA63" s="89"/>
    </row>
    <row r="64" spans="1:27" ht="20.100000000000001" customHeight="1" x14ac:dyDescent="0.15">
      <c r="A64" s="48"/>
      <c r="B64" s="48"/>
      <c r="C64" s="63"/>
      <c r="D64" s="67"/>
      <c r="E64" s="67"/>
      <c r="F64" s="67"/>
      <c r="G64" s="67"/>
      <c r="H64" s="67"/>
      <c r="I64" s="75"/>
      <c r="J64" s="73" t="s">
        <v>81</v>
      </c>
      <c r="K64" s="80"/>
      <c r="L64" s="80"/>
      <c r="M64" s="80"/>
      <c r="N64" s="80"/>
      <c r="O64" s="80"/>
      <c r="P64" s="80"/>
      <c r="Q64" s="80"/>
      <c r="R64" s="80"/>
      <c r="S64" s="80"/>
      <c r="T64" s="80"/>
      <c r="U64" s="80"/>
      <c r="V64" s="80"/>
      <c r="W64" s="80"/>
      <c r="X64" s="80"/>
      <c r="Y64" s="80"/>
      <c r="Z64" s="76"/>
      <c r="AA64" s="80"/>
    </row>
    <row r="65" spans="1:27" ht="20.100000000000001" hidden="1" customHeight="1" x14ac:dyDescent="0.15">
      <c r="A65" s="48"/>
      <c r="B65" s="48"/>
      <c r="C65" s="74"/>
      <c r="D65" s="67"/>
      <c r="E65" s="67"/>
      <c r="F65" s="67"/>
      <c r="G65" s="67"/>
      <c r="H65" s="67"/>
      <c r="I65" s="91"/>
      <c r="J65" s="92"/>
      <c r="K65" s="92"/>
      <c r="L65" s="92"/>
      <c r="M65" s="92"/>
      <c r="N65" s="92"/>
      <c r="O65" s="92"/>
      <c r="P65" s="92"/>
      <c r="Q65" s="92"/>
      <c r="R65" s="92"/>
      <c r="S65" s="92"/>
      <c r="T65" s="92"/>
      <c r="U65" s="92"/>
      <c r="V65" s="92"/>
      <c r="W65" s="92"/>
      <c r="X65" s="92"/>
      <c r="Y65" s="92"/>
      <c r="Z65" s="93"/>
      <c r="AA65" s="92"/>
    </row>
    <row r="66" spans="1:27" ht="20.100000000000001" hidden="1" customHeight="1" x14ac:dyDescent="0.15">
      <c r="A66" s="48"/>
      <c r="B66" s="48"/>
      <c r="C66" s="74"/>
      <c r="D66" s="67"/>
      <c r="E66" s="67"/>
      <c r="F66" s="67"/>
      <c r="G66" s="67"/>
      <c r="H66" s="67"/>
      <c r="I66" s="91"/>
      <c r="J66" s="92"/>
      <c r="K66" s="92"/>
      <c r="L66" s="92"/>
      <c r="M66" s="92"/>
      <c r="N66" s="92"/>
      <c r="O66" s="92"/>
      <c r="P66" s="92"/>
      <c r="Q66" s="92"/>
      <c r="R66" s="92"/>
      <c r="S66" s="92"/>
      <c r="T66" s="92"/>
      <c r="U66" s="92"/>
      <c r="V66" s="92"/>
      <c r="W66" s="92"/>
      <c r="X66" s="92"/>
      <c r="Y66" s="92"/>
      <c r="Z66" s="93"/>
      <c r="AA66" s="92"/>
    </row>
    <row r="67" spans="1:27" ht="20.100000000000001" hidden="1" customHeight="1" x14ac:dyDescent="0.15">
      <c r="A67" s="48"/>
      <c r="B67" s="48"/>
      <c r="C67" s="74"/>
      <c r="D67" s="67"/>
      <c r="E67" s="67"/>
      <c r="F67" s="67"/>
      <c r="G67" s="67"/>
      <c r="H67" s="67"/>
      <c r="I67" s="91"/>
      <c r="J67" s="92"/>
      <c r="K67" s="92"/>
      <c r="L67" s="92"/>
      <c r="M67" s="92"/>
      <c r="N67" s="92"/>
      <c r="O67" s="92"/>
      <c r="P67" s="92"/>
      <c r="Q67" s="92"/>
      <c r="R67" s="92"/>
      <c r="S67" s="92"/>
      <c r="T67" s="92"/>
      <c r="U67" s="92"/>
      <c r="V67" s="92"/>
      <c r="W67" s="92"/>
      <c r="X67" s="92"/>
      <c r="Y67" s="92"/>
      <c r="Z67" s="93"/>
      <c r="AA67" s="92"/>
    </row>
    <row r="68" spans="1:27" ht="20.100000000000001" hidden="1" customHeight="1" x14ac:dyDescent="0.15">
      <c r="A68" s="48"/>
      <c r="B68" s="48"/>
      <c r="C68" s="74"/>
      <c r="D68" s="67"/>
      <c r="E68" s="67"/>
      <c r="F68" s="67"/>
      <c r="G68" s="67"/>
      <c r="H68" s="67"/>
      <c r="I68" s="91"/>
      <c r="J68" s="92"/>
      <c r="K68" s="92"/>
      <c r="L68" s="92"/>
      <c r="M68" s="92"/>
      <c r="N68" s="92"/>
      <c r="O68" s="92"/>
      <c r="P68" s="92"/>
      <c r="Q68" s="92"/>
      <c r="R68" s="92"/>
      <c r="S68" s="92"/>
      <c r="T68" s="92"/>
      <c r="U68" s="92"/>
      <c r="V68" s="92"/>
      <c r="W68" s="92"/>
      <c r="X68" s="92"/>
      <c r="Y68" s="92"/>
      <c r="Z68" s="93"/>
      <c r="AA68" s="92"/>
    </row>
    <row r="69" spans="1:27" ht="20.100000000000001" customHeight="1" x14ac:dyDescent="0.15">
      <c r="A69" s="48">
        <f>IF(OR(AND($I63="する",TRIM($I69)=""),AND($I63="しない",NOT(ISBLANK($I69)))), 1001, 0)</f>
        <v>0</v>
      </c>
      <c r="B69" s="48"/>
      <c r="C69" s="69"/>
      <c r="D69" s="70">
        <v>2</v>
      </c>
      <c r="E69" s="46" t="s">
        <v>0</v>
      </c>
      <c r="I69" s="12"/>
      <c r="J69" s="13"/>
      <c r="K69" s="13"/>
      <c r="L69" s="13"/>
      <c r="M69" s="13"/>
      <c r="N69" s="67"/>
      <c r="O69" s="67"/>
      <c r="P69" s="67"/>
      <c r="Q69" s="67"/>
      <c r="R69" s="67"/>
      <c r="S69" s="67"/>
      <c r="T69" s="67"/>
      <c r="U69" s="67"/>
      <c r="V69" s="67"/>
      <c r="W69" s="67"/>
      <c r="X69" s="67"/>
      <c r="Y69" s="67"/>
      <c r="Z69" s="68"/>
      <c r="AA69" s="67"/>
    </row>
    <row r="70" spans="1:27" ht="20.100000000000001" customHeight="1" x14ac:dyDescent="0.15">
      <c r="A70" s="48"/>
      <c r="B70" s="48"/>
      <c r="C70" s="69"/>
      <c r="D70" s="70"/>
      <c r="E70" s="67"/>
      <c r="F70" s="67"/>
      <c r="G70" s="67"/>
      <c r="H70" s="67"/>
      <c r="I70" s="71"/>
      <c r="J70" s="72" t="s">
        <v>90</v>
      </c>
      <c r="K70" s="80"/>
      <c r="L70" s="80"/>
      <c r="M70" s="80"/>
      <c r="N70" s="80"/>
      <c r="O70" s="80"/>
      <c r="P70" s="80"/>
      <c r="Q70" s="80"/>
      <c r="R70" s="80"/>
      <c r="S70" s="80"/>
      <c r="T70" s="80"/>
      <c r="U70" s="80"/>
      <c r="V70" s="80"/>
      <c r="W70" s="80"/>
      <c r="X70" s="80"/>
      <c r="Y70" s="80"/>
      <c r="Z70" s="76"/>
      <c r="AA70" s="80"/>
    </row>
    <row r="71" spans="1:27" ht="20.100000000000001" customHeight="1" x14ac:dyDescent="0.15">
      <c r="A71" s="48">
        <f>IF(OR(AND($I63="する",AND($I71&lt;&gt;"", OR(ISERROR(FIND("@"&amp;LEFT($I71,3)&amp;"@", 都道府県3))=FALSE, ISERROR(FIND("@"&amp;LEFT($I71,4)&amp;"@",都道府県4))=FALSE))=FALSE),AND($I63="しない",NOT(ISBLANK($I71)))), 1001, 0)</f>
        <v>0</v>
      </c>
      <c r="B71" s="48"/>
      <c r="C71" s="69"/>
      <c r="D71" s="70">
        <v>3</v>
      </c>
      <c r="E71" s="46" t="s">
        <v>1</v>
      </c>
      <c r="I71" s="11"/>
      <c r="J71" s="11"/>
      <c r="K71" s="11"/>
      <c r="L71" s="11"/>
      <c r="M71" s="11"/>
      <c r="N71" s="11"/>
      <c r="O71" s="11"/>
      <c r="P71" s="11"/>
      <c r="Q71" s="11"/>
      <c r="R71" s="11"/>
      <c r="S71" s="11"/>
      <c r="T71" s="11"/>
      <c r="U71" s="11"/>
      <c r="V71" s="11"/>
      <c r="W71" s="11"/>
      <c r="X71" s="11"/>
      <c r="Y71" s="11"/>
      <c r="Z71" s="67"/>
      <c r="AA71" s="74"/>
    </row>
    <row r="72" spans="1:27" ht="20.100000000000001" customHeight="1" x14ac:dyDescent="0.15">
      <c r="A72" s="48"/>
      <c r="B72" s="48"/>
      <c r="C72" s="69"/>
      <c r="D72" s="70"/>
      <c r="E72" s="67"/>
      <c r="F72" s="67"/>
      <c r="G72" s="67"/>
      <c r="H72" s="67"/>
      <c r="I72" s="71"/>
      <c r="J72" s="73" t="s">
        <v>21</v>
      </c>
      <c r="K72" s="80"/>
      <c r="L72" s="80"/>
      <c r="M72" s="80"/>
      <c r="N72" s="80"/>
      <c r="O72" s="80"/>
      <c r="P72" s="80"/>
      <c r="Q72" s="80"/>
      <c r="R72" s="80"/>
      <c r="S72" s="80"/>
      <c r="T72" s="80"/>
      <c r="U72" s="80"/>
      <c r="V72" s="80"/>
      <c r="W72" s="80"/>
      <c r="X72" s="80"/>
      <c r="Y72" s="80"/>
      <c r="Z72" s="76"/>
      <c r="AA72" s="80"/>
    </row>
    <row r="73" spans="1:27" ht="20.100000000000001" customHeight="1" x14ac:dyDescent="0.15">
      <c r="A73" s="48">
        <f>IF(OR(AND($I63="する",TRIM($I73)=""),AND($I63="しない",NOT(ISBLANK($I73)))), 1001, 0)</f>
        <v>0</v>
      </c>
      <c r="B73" s="48"/>
      <c r="C73" s="69"/>
      <c r="D73" s="70">
        <v>4</v>
      </c>
      <c r="E73" s="46" t="s">
        <v>2</v>
      </c>
      <c r="I73" s="6"/>
      <c r="J73" s="6"/>
      <c r="K73" s="6"/>
      <c r="L73" s="6"/>
      <c r="M73" s="6"/>
      <c r="N73" s="6"/>
      <c r="O73" s="6"/>
      <c r="P73" s="6"/>
      <c r="Q73" s="6"/>
      <c r="R73" s="6"/>
      <c r="S73" s="6"/>
      <c r="T73" s="6"/>
      <c r="U73" s="6"/>
      <c r="V73" s="6"/>
      <c r="W73" s="6"/>
      <c r="X73" s="6"/>
      <c r="Y73" s="6"/>
      <c r="Z73" s="68"/>
      <c r="AA73" s="67"/>
    </row>
    <row r="74" spans="1:27" ht="32.1" customHeight="1" x14ac:dyDescent="0.15">
      <c r="A74" s="48"/>
      <c r="B74" s="48"/>
      <c r="C74" s="74"/>
      <c r="D74" s="67"/>
      <c r="E74" s="67"/>
      <c r="F74" s="67"/>
      <c r="G74" s="67"/>
      <c r="H74" s="67"/>
      <c r="I74" s="75"/>
      <c r="J74" s="94" t="s">
        <v>97</v>
      </c>
      <c r="K74" s="94"/>
      <c r="L74" s="94"/>
      <c r="M74" s="94"/>
      <c r="N74" s="94"/>
      <c r="O74" s="94"/>
      <c r="P74" s="94"/>
      <c r="Q74" s="94"/>
      <c r="R74" s="94"/>
      <c r="S74" s="94"/>
      <c r="T74" s="94"/>
      <c r="U74" s="94"/>
      <c r="V74" s="94"/>
      <c r="W74" s="94"/>
      <c r="X74" s="94"/>
      <c r="Y74" s="94"/>
      <c r="Z74" s="76"/>
      <c r="AA74" s="80"/>
    </row>
    <row r="75" spans="1:27" ht="20.100000000000001" customHeight="1" x14ac:dyDescent="0.15">
      <c r="A75" s="48">
        <f>IF(OR(AND($I63="する",TRIM($I75)=""),AND($I63="しない",NOT(ISBLANK($I75)))), 1001, 0)</f>
        <v>0</v>
      </c>
      <c r="B75" s="48"/>
      <c r="C75" s="69"/>
      <c r="D75" s="70">
        <v>5</v>
      </c>
      <c r="E75" s="46" t="s">
        <v>3</v>
      </c>
      <c r="I75" s="6"/>
      <c r="J75" s="6"/>
      <c r="K75" s="6"/>
      <c r="L75" s="6"/>
      <c r="M75" s="6"/>
      <c r="N75" s="6"/>
      <c r="O75" s="6"/>
      <c r="P75" s="6"/>
      <c r="Q75" s="6"/>
      <c r="R75" s="6"/>
      <c r="S75" s="6"/>
      <c r="T75" s="6"/>
      <c r="U75" s="6"/>
      <c r="V75" s="6"/>
      <c r="W75" s="6"/>
      <c r="X75" s="6"/>
      <c r="Y75" s="6"/>
      <c r="Z75" s="68"/>
      <c r="AA75" s="67"/>
    </row>
    <row r="76" spans="1:27" ht="30" customHeight="1" x14ac:dyDescent="0.15">
      <c r="A76" s="48"/>
      <c r="B76" s="48"/>
      <c r="C76" s="74"/>
      <c r="D76" s="67"/>
      <c r="E76" s="67"/>
      <c r="F76" s="67"/>
      <c r="G76" s="67"/>
      <c r="H76" s="67"/>
      <c r="I76" s="95"/>
      <c r="J76" s="94" t="s">
        <v>98</v>
      </c>
      <c r="K76" s="94"/>
      <c r="L76" s="94"/>
      <c r="M76" s="94"/>
      <c r="N76" s="94"/>
      <c r="O76" s="94"/>
      <c r="P76" s="94"/>
      <c r="Q76" s="94"/>
      <c r="R76" s="94"/>
      <c r="S76" s="94"/>
      <c r="T76" s="94"/>
      <c r="U76" s="94"/>
      <c r="V76" s="94"/>
      <c r="W76" s="94"/>
      <c r="X76" s="94"/>
      <c r="Y76" s="94"/>
      <c r="Z76" s="68"/>
      <c r="AA76" s="67"/>
    </row>
    <row r="77" spans="1:27" ht="20.100000000000001" customHeight="1" x14ac:dyDescent="0.15">
      <c r="A77" s="48">
        <f>IF(OR(AND($I63="する",TRIM($I77)=""),AND($I63="しない",NOT(ISBLANK($I77)))), 1001, 0)</f>
        <v>0</v>
      </c>
      <c r="B77" s="48"/>
      <c r="C77" s="69"/>
      <c r="D77" s="70">
        <v>6</v>
      </c>
      <c r="E77" s="46" t="s">
        <v>82</v>
      </c>
      <c r="I77" s="6"/>
      <c r="J77" s="6"/>
      <c r="K77" s="6"/>
      <c r="L77" s="6"/>
      <c r="M77" s="6"/>
      <c r="N77" s="6"/>
      <c r="O77" s="6"/>
      <c r="P77" s="6"/>
      <c r="Q77" s="6"/>
      <c r="R77" s="6"/>
      <c r="S77" s="6"/>
      <c r="T77" s="6"/>
      <c r="U77" s="6"/>
      <c r="V77" s="6"/>
      <c r="W77" s="6"/>
      <c r="X77" s="6"/>
      <c r="Y77" s="6"/>
      <c r="Z77" s="68"/>
      <c r="AA77" s="67"/>
    </row>
    <row r="78" spans="1:27" ht="20.100000000000001" customHeight="1" x14ac:dyDescent="0.15">
      <c r="A78" s="48"/>
      <c r="B78" s="48"/>
      <c r="C78" s="74"/>
      <c r="D78" s="67"/>
      <c r="E78" s="67"/>
      <c r="F78" s="67"/>
      <c r="G78" s="67"/>
      <c r="H78" s="67"/>
      <c r="I78" s="75"/>
      <c r="J78" s="72" t="s">
        <v>95</v>
      </c>
      <c r="K78" s="80"/>
      <c r="L78" s="80"/>
      <c r="M78" s="80"/>
      <c r="N78" s="80"/>
      <c r="O78" s="80"/>
      <c r="P78" s="80"/>
      <c r="Q78" s="80"/>
      <c r="R78" s="80"/>
      <c r="S78" s="80"/>
      <c r="T78" s="80"/>
      <c r="U78" s="80"/>
      <c r="V78" s="80"/>
      <c r="W78" s="80"/>
      <c r="X78" s="80"/>
      <c r="Y78" s="80"/>
      <c r="Z78" s="76"/>
      <c r="AA78" s="80"/>
    </row>
    <row r="79" spans="1:27" ht="20.100000000000001" customHeight="1" x14ac:dyDescent="0.15">
      <c r="A79" s="48">
        <f>IF(OR(AND($I63="する",TRIM($I79)=""),AND($I63="しない",NOT(ISBLANK($I79)))), 1001, 0)</f>
        <v>0</v>
      </c>
      <c r="B79" s="48"/>
      <c r="C79" s="69"/>
      <c r="D79" s="70">
        <v>7</v>
      </c>
      <c r="E79" s="46" t="s">
        <v>83</v>
      </c>
      <c r="I79" s="6"/>
      <c r="J79" s="6"/>
      <c r="K79" s="6"/>
      <c r="L79" s="6"/>
      <c r="M79" s="6"/>
      <c r="N79" s="6"/>
      <c r="O79" s="6"/>
      <c r="P79" s="6"/>
      <c r="Q79" s="6"/>
      <c r="R79" s="6"/>
      <c r="S79" s="6"/>
      <c r="T79" s="6"/>
      <c r="U79" s="6"/>
      <c r="V79" s="6"/>
      <c r="W79" s="6"/>
      <c r="X79" s="6"/>
      <c r="Y79" s="6"/>
      <c r="Z79" s="68"/>
      <c r="AA79" s="67"/>
    </row>
    <row r="80" spans="1:27" ht="20.100000000000001" customHeight="1" x14ac:dyDescent="0.15">
      <c r="A80" s="48"/>
      <c r="B80" s="48"/>
      <c r="C80" s="74"/>
      <c r="D80" s="67"/>
      <c r="E80" s="67"/>
      <c r="F80" s="67"/>
      <c r="G80" s="67"/>
      <c r="H80" s="67"/>
      <c r="I80" s="75"/>
      <c r="J80" s="73" t="s">
        <v>10</v>
      </c>
      <c r="K80" s="80"/>
      <c r="L80" s="80"/>
      <c r="M80" s="80"/>
      <c r="N80" s="80"/>
      <c r="O80" s="80"/>
      <c r="P80" s="80"/>
      <c r="Q80" s="80"/>
      <c r="R80" s="80"/>
      <c r="S80" s="80"/>
      <c r="T80" s="80"/>
      <c r="U80" s="80"/>
      <c r="V80" s="80"/>
      <c r="W80" s="80"/>
      <c r="X80" s="80"/>
      <c r="Y80" s="80"/>
      <c r="Z80" s="76"/>
      <c r="AA80" s="80"/>
    </row>
    <row r="81" spans="1:27" ht="20.100000000000001" customHeight="1" x14ac:dyDescent="0.15">
      <c r="A81" s="48">
        <f>IF(OR(AND($I63="する",TRIM($I81)=""),AND($I63="しない",NOT(ISBLANK($I81)))), 1001, 0)</f>
        <v>0</v>
      </c>
      <c r="B81" s="48"/>
      <c r="C81" s="69"/>
      <c r="D81" s="70">
        <v>8</v>
      </c>
      <c r="E81" s="46" t="s">
        <v>84</v>
      </c>
      <c r="I81" s="6"/>
      <c r="J81" s="6"/>
      <c r="K81" s="6"/>
      <c r="L81" s="6"/>
      <c r="M81" s="6"/>
      <c r="N81" s="6"/>
      <c r="O81" s="6"/>
      <c r="P81" s="6"/>
      <c r="Q81" s="6"/>
      <c r="R81" s="6"/>
      <c r="S81" s="6"/>
      <c r="T81" s="6"/>
      <c r="U81" s="6"/>
      <c r="V81" s="6"/>
      <c r="W81" s="6"/>
      <c r="X81" s="6"/>
      <c r="Y81" s="6"/>
      <c r="Z81" s="68"/>
      <c r="AA81" s="67"/>
    </row>
    <row r="82" spans="1:27" ht="20.100000000000001" customHeight="1" x14ac:dyDescent="0.15">
      <c r="A82" s="48"/>
      <c r="B82" s="48"/>
      <c r="C82" s="74"/>
      <c r="D82" s="67"/>
      <c r="E82" s="67"/>
      <c r="F82" s="67"/>
      <c r="G82" s="67"/>
      <c r="H82" s="67"/>
      <c r="I82" s="75"/>
      <c r="J82" s="73" t="s">
        <v>11</v>
      </c>
      <c r="K82" s="80"/>
      <c r="L82" s="80"/>
      <c r="M82" s="80"/>
      <c r="N82" s="80"/>
      <c r="O82" s="80"/>
      <c r="P82" s="80"/>
      <c r="Q82" s="80"/>
      <c r="R82" s="80"/>
      <c r="S82" s="80"/>
      <c r="T82" s="80"/>
      <c r="U82" s="80"/>
      <c r="V82" s="80"/>
      <c r="W82" s="80"/>
      <c r="X82" s="80"/>
      <c r="Y82" s="80"/>
      <c r="Z82" s="76"/>
      <c r="AA82" s="80"/>
    </row>
    <row r="83" spans="1:27" ht="20.100000000000001" customHeight="1" x14ac:dyDescent="0.15">
      <c r="A83" s="48">
        <f>IF(OR(AND($I63="する",NOT(AND(TRIM($I83)&lt;&gt;"",ISNUMBER(VALUE(SUBSTITUTE($I83,"-","")))))), AND($I63="しない",NOT(ISBLANK($I83)))), 1001, 0)</f>
        <v>0</v>
      </c>
      <c r="B83" s="48"/>
      <c r="C83" s="69"/>
      <c r="D83" s="70">
        <v>9</v>
      </c>
      <c r="E83" s="46" t="s">
        <v>6</v>
      </c>
      <c r="I83" s="6"/>
      <c r="J83" s="6"/>
      <c r="K83" s="6"/>
      <c r="L83" s="6"/>
      <c r="M83" s="6"/>
      <c r="N83" s="67"/>
      <c r="O83" s="67"/>
      <c r="P83" s="67"/>
      <c r="Q83" s="67"/>
      <c r="R83" s="67"/>
      <c r="S83" s="67"/>
      <c r="T83" s="67"/>
      <c r="U83" s="67"/>
      <c r="V83" s="67"/>
      <c r="W83" s="67"/>
      <c r="X83" s="67"/>
      <c r="Y83" s="67"/>
      <c r="Z83" s="68"/>
      <c r="AA83" s="67"/>
    </row>
    <row r="84" spans="1:27" ht="20.100000000000001" customHeight="1" x14ac:dyDescent="0.15">
      <c r="A84" s="48"/>
      <c r="B84" s="48"/>
      <c r="C84" s="74"/>
      <c r="D84" s="67"/>
      <c r="E84" s="67"/>
      <c r="F84" s="67"/>
      <c r="G84" s="67"/>
      <c r="H84" s="67"/>
      <c r="I84" s="71"/>
      <c r="J84" s="72" t="s">
        <v>93</v>
      </c>
      <c r="K84" s="80"/>
      <c r="L84" s="80"/>
      <c r="M84" s="80"/>
      <c r="N84" s="80"/>
      <c r="O84" s="80"/>
      <c r="P84" s="80"/>
      <c r="Q84" s="80"/>
      <c r="R84" s="80"/>
      <c r="S84" s="80"/>
      <c r="T84" s="80"/>
      <c r="U84" s="80"/>
      <c r="V84" s="80"/>
      <c r="W84" s="80"/>
      <c r="X84" s="80"/>
      <c r="Y84" s="80"/>
      <c r="Z84" s="76"/>
      <c r="AA84" s="80"/>
    </row>
    <row r="85" spans="1:27" ht="20.100000000000001" customHeight="1" x14ac:dyDescent="0.15">
      <c r="A85" s="48">
        <f>IF(OR(AND($I63="する",AND(I85&lt;&gt;"",NOT(ISNUMBER(VALUE(SUBSTITUTE(I85,"-","")))))), AND($I63="しない",TRIM($I85)&lt;&gt;"")), 1001, 0)</f>
        <v>0</v>
      </c>
      <c r="B85" s="48"/>
      <c r="C85" s="69"/>
      <c r="D85" s="70">
        <v>10</v>
      </c>
      <c r="E85" s="46" t="s">
        <v>7</v>
      </c>
      <c r="I85" s="6"/>
      <c r="J85" s="6"/>
      <c r="K85" s="6"/>
      <c r="L85" s="6"/>
      <c r="M85" s="6"/>
      <c r="N85" s="67"/>
      <c r="O85" s="67"/>
      <c r="P85" s="67"/>
      <c r="Q85" s="67"/>
      <c r="R85" s="67"/>
      <c r="S85" s="67"/>
      <c r="T85" s="67"/>
      <c r="U85" s="67"/>
      <c r="V85" s="67"/>
      <c r="W85" s="67"/>
      <c r="X85" s="67"/>
      <c r="Y85" s="67"/>
      <c r="Z85" s="68"/>
      <c r="AA85" s="67"/>
    </row>
    <row r="86" spans="1:27" s="99" customFormat="1" ht="20.100000000000001" customHeight="1" x14ac:dyDescent="0.15">
      <c r="A86" s="96"/>
      <c r="B86" s="96"/>
      <c r="C86" s="97"/>
      <c r="D86" s="98"/>
      <c r="E86" s="98"/>
      <c r="F86" s="98"/>
      <c r="G86" s="98"/>
      <c r="H86" s="98"/>
      <c r="I86" s="77"/>
      <c r="J86" s="73" t="s">
        <v>210</v>
      </c>
      <c r="K86" s="80"/>
      <c r="L86" s="80"/>
      <c r="M86" s="80"/>
      <c r="N86" s="80"/>
      <c r="O86" s="80"/>
      <c r="P86" s="80"/>
      <c r="Q86" s="80"/>
      <c r="R86" s="80"/>
      <c r="S86" s="80"/>
      <c r="T86" s="80"/>
      <c r="U86" s="80"/>
      <c r="V86" s="80"/>
      <c r="W86" s="80"/>
      <c r="X86" s="80"/>
      <c r="Y86" s="80"/>
      <c r="Z86" s="76"/>
      <c r="AA86" s="80"/>
    </row>
    <row r="87" spans="1:27" ht="20.100000000000001" customHeight="1" x14ac:dyDescent="0.15">
      <c r="A87" s="48">
        <f>IF(OR(AND($I63="する",TRIM($I87)=""),AND($I63="しない",TRIM($I87)&lt;&gt;"")), 1001, 0)</f>
        <v>0</v>
      </c>
      <c r="B87" s="48"/>
      <c r="C87" s="69"/>
      <c r="D87" s="70">
        <v>11</v>
      </c>
      <c r="E87" s="46" t="s">
        <v>9</v>
      </c>
      <c r="I87" s="6"/>
      <c r="J87" s="6"/>
      <c r="K87" s="6"/>
      <c r="L87" s="6"/>
      <c r="M87" s="6"/>
      <c r="N87" s="6"/>
      <c r="O87" s="6"/>
      <c r="P87" s="6"/>
      <c r="Q87" s="6"/>
      <c r="R87" s="6"/>
      <c r="S87" s="6"/>
      <c r="T87" s="6"/>
      <c r="U87" s="6"/>
      <c r="V87" s="6"/>
      <c r="W87" s="6"/>
      <c r="X87" s="6"/>
      <c r="Y87" s="6"/>
      <c r="Z87" s="68"/>
      <c r="AA87" s="67"/>
    </row>
    <row r="88" spans="1:27" ht="20.100000000000001" customHeight="1" x14ac:dyDescent="0.15">
      <c r="A88" s="48"/>
      <c r="B88" s="48"/>
      <c r="C88" s="74"/>
      <c r="D88" s="67"/>
      <c r="E88" s="67"/>
      <c r="F88" s="67"/>
      <c r="G88" s="67"/>
      <c r="H88" s="67"/>
      <c r="I88" s="75"/>
      <c r="J88" s="73"/>
      <c r="K88" s="80"/>
      <c r="L88" s="80"/>
      <c r="M88" s="80"/>
      <c r="N88" s="80"/>
      <c r="O88" s="80"/>
      <c r="P88" s="80"/>
      <c r="Q88" s="80"/>
      <c r="R88" s="80"/>
      <c r="S88" s="80"/>
      <c r="T88" s="80"/>
      <c r="U88" s="80"/>
      <c r="V88" s="80"/>
      <c r="W88" s="80"/>
      <c r="X88" s="80"/>
      <c r="Y88" s="80"/>
      <c r="Z88" s="76"/>
      <c r="AA88" s="80"/>
    </row>
    <row r="89" spans="1:27" ht="20.100000000000001" customHeight="1" x14ac:dyDescent="0.15">
      <c r="A89" s="48"/>
      <c r="B89" s="48"/>
      <c r="C89" s="81"/>
      <c r="D89" s="82"/>
      <c r="E89" s="82"/>
      <c r="F89" s="82"/>
      <c r="G89" s="82"/>
      <c r="H89" s="82"/>
      <c r="I89" s="100"/>
      <c r="J89" s="83"/>
      <c r="K89" s="83"/>
      <c r="L89" s="83"/>
      <c r="M89" s="83"/>
      <c r="N89" s="83"/>
      <c r="O89" s="83"/>
      <c r="P89" s="83"/>
      <c r="Q89" s="83"/>
      <c r="R89" s="83"/>
      <c r="S89" s="83"/>
      <c r="T89" s="83"/>
      <c r="U89" s="83"/>
      <c r="V89" s="83"/>
      <c r="W89" s="83"/>
      <c r="X89" s="83"/>
      <c r="Y89" s="83"/>
      <c r="Z89" s="101"/>
      <c r="AA89" s="80"/>
    </row>
    <row r="90" spans="1:27" ht="15" customHeight="1" x14ac:dyDescent="0.15">
      <c r="A90" s="48"/>
      <c r="B90" s="48"/>
      <c r="C90" s="67"/>
      <c r="D90" s="67"/>
      <c r="E90" s="67"/>
      <c r="F90" s="67"/>
      <c r="G90" s="67"/>
      <c r="H90" s="67"/>
      <c r="I90" s="85"/>
      <c r="J90" s="80"/>
      <c r="K90" s="80"/>
      <c r="L90" s="80"/>
      <c r="M90" s="80"/>
      <c r="N90" s="80"/>
      <c r="O90" s="80"/>
      <c r="P90" s="80"/>
      <c r="Q90" s="80"/>
      <c r="R90" s="80"/>
      <c r="S90" s="80"/>
      <c r="T90" s="80"/>
      <c r="U90" s="80"/>
      <c r="V90" s="80"/>
      <c r="W90" s="80"/>
    </row>
    <row r="91" spans="1:27" ht="15" hidden="1" customHeight="1" x14ac:dyDescent="0.15">
      <c r="A91" s="48"/>
      <c r="B91" s="48"/>
      <c r="C91" s="67"/>
      <c r="D91" s="67"/>
      <c r="E91" s="67"/>
      <c r="F91" s="67"/>
      <c r="G91" s="67"/>
      <c r="H91" s="67"/>
      <c r="I91" s="85"/>
      <c r="J91" s="80"/>
      <c r="K91" s="80"/>
      <c r="L91" s="80"/>
      <c r="M91" s="80"/>
      <c r="N91" s="80"/>
      <c r="O91" s="80"/>
      <c r="P91" s="80"/>
      <c r="Q91" s="80"/>
      <c r="R91" s="80"/>
      <c r="S91" s="80"/>
      <c r="T91" s="80"/>
      <c r="U91" s="80"/>
      <c r="V91" s="80"/>
      <c r="W91" s="80"/>
    </row>
    <row r="92" spans="1:27" ht="15" hidden="1" customHeight="1" x14ac:dyDescent="0.15">
      <c r="A92" s="48"/>
      <c r="B92" s="48"/>
      <c r="C92" s="67"/>
      <c r="D92" s="67"/>
      <c r="E92" s="67"/>
      <c r="F92" s="67"/>
      <c r="G92" s="67"/>
      <c r="H92" s="67"/>
      <c r="I92" s="85"/>
      <c r="J92" s="80"/>
      <c r="K92" s="80"/>
      <c r="L92" s="80"/>
      <c r="M92" s="80"/>
      <c r="N92" s="80"/>
      <c r="O92" s="80"/>
      <c r="P92" s="80"/>
      <c r="Q92" s="80"/>
      <c r="R92" s="80"/>
      <c r="S92" s="80"/>
      <c r="T92" s="80"/>
      <c r="U92" s="80"/>
      <c r="V92" s="80"/>
      <c r="W92" s="80"/>
    </row>
    <row r="93" spans="1:27" ht="15" hidden="1" customHeight="1" x14ac:dyDescent="0.15">
      <c r="A93" s="48"/>
      <c r="B93" s="48"/>
      <c r="C93" s="67"/>
      <c r="D93" s="67"/>
      <c r="E93" s="67"/>
      <c r="F93" s="67"/>
      <c r="G93" s="67"/>
      <c r="H93" s="67"/>
      <c r="I93" s="85"/>
      <c r="J93" s="80"/>
      <c r="K93" s="80"/>
      <c r="L93" s="80"/>
      <c r="M93" s="80"/>
      <c r="N93" s="80"/>
      <c r="O93" s="80"/>
      <c r="P93" s="80"/>
      <c r="Q93" s="80"/>
      <c r="R93" s="80"/>
      <c r="S93" s="80"/>
      <c r="T93" s="80"/>
      <c r="U93" s="80"/>
      <c r="V93" s="80"/>
      <c r="W93" s="80"/>
    </row>
    <row r="94" spans="1:27" ht="15" hidden="1" customHeight="1" x14ac:dyDescent="0.15">
      <c r="A94" s="48"/>
      <c r="B94" s="48"/>
      <c r="C94" s="67"/>
      <c r="D94" s="67"/>
      <c r="E94" s="67"/>
      <c r="F94" s="67"/>
      <c r="G94" s="67"/>
      <c r="H94" s="67"/>
      <c r="I94" s="85"/>
      <c r="J94" s="80"/>
      <c r="K94" s="80"/>
      <c r="L94" s="80"/>
      <c r="M94" s="80"/>
      <c r="N94" s="80"/>
      <c r="O94" s="80"/>
      <c r="P94" s="80"/>
      <c r="Q94" s="80"/>
      <c r="R94" s="80"/>
      <c r="S94" s="80"/>
      <c r="T94" s="80"/>
      <c r="U94" s="80"/>
      <c r="V94" s="80"/>
      <c r="W94" s="80"/>
    </row>
    <row r="95" spans="1:27" ht="15.75" hidden="1" customHeight="1" x14ac:dyDescent="0.15">
      <c r="A95" s="48"/>
      <c r="B95" s="48"/>
      <c r="C95" s="67"/>
      <c r="D95" s="67"/>
      <c r="E95" s="67"/>
      <c r="F95" s="67"/>
      <c r="G95" s="67"/>
      <c r="H95" s="67"/>
      <c r="I95" s="85"/>
      <c r="J95" s="67"/>
      <c r="K95" s="67"/>
      <c r="L95" s="67"/>
      <c r="M95" s="67"/>
      <c r="N95" s="67"/>
      <c r="O95" s="67"/>
      <c r="P95" s="67"/>
      <c r="Q95" s="67"/>
      <c r="R95" s="67"/>
      <c r="S95" s="67"/>
      <c r="T95" s="67"/>
      <c r="U95" s="67"/>
      <c r="V95" s="67"/>
    </row>
    <row r="96" spans="1:27" ht="15" hidden="1" customHeight="1" x14ac:dyDescent="0.15">
      <c r="A96" s="48"/>
      <c r="B96" s="48"/>
      <c r="C96" s="67"/>
      <c r="D96" s="67"/>
      <c r="E96" s="67"/>
      <c r="F96" s="67"/>
      <c r="G96" s="67"/>
      <c r="H96" s="67"/>
      <c r="I96" s="85"/>
      <c r="J96" s="80"/>
      <c r="K96" s="80"/>
      <c r="L96" s="80"/>
      <c r="M96" s="80"/>
      <c r="N96" s="80"/>
      <c r="O96" s="80"/>
      <c r="P96" s="80"/>
      <c r="Q96" s="80"/>
      <c r="R96" s="80"/>
      <c r="S96" s="80"/>
      <c r="T96" s="80"/>
      <c r="U96" s="80"/>
      <c r="V96" s="80"/>
      <c r="W96" s="80"/>
    </row>
    <row r="97" spans="1:26" ht="15" hidden="1" customHeight="1" x14ac:dyDescent="0.15">
      <c r="A97" s="48"/>
      <c r="B97" s="48"/>
      <c r="C97" s="67"/>
      <c r="D97" s="67"/>
      <c r="E97" s="67"/>
      <c r="F97" s="67"/>
      <c r="G97" s="67"/>
      <c r="H97" s="67"/>
      <c r="I97" s="85"/>
      <c r="J97" s="80"/>
      <c r="K97" s="80"/>
      <c r="L97" s="80"/>
      <c r="M97" s="80"/>
      <c r="N97" s="80"/>
      <c r="O97" s="80"/>
      <c r="P97" s="80"/>
      <c r="Q97" s="80"/>
      <c r="R97" s="80"/>
      <c r="S97" s="80"/>
      <c r="T97" s="80"/>
      <c r="U97" s="80"/>
      <c r="V97" s="80"/>
      <c r="W97" s="80"/>
    </row>
    <row r="98" spans="1:26" ht="15" hidden="1" customHeight="1" x14ac:dyDescent="0.15">
      <c r="A98" s="48"/>
      <c r="B98" s="48"/>
      <c r="C98" s="67"/>
      <c r="D98" s="67"/>
      <c r="E98" s="67"/>
      <c r="F98" s="67"/>
      <c r="G98" s="67"/>
      <c r="H98" s="67"/>
      <c r="I98" s="85"/>
      <c r="J98" s="80"/>
      <c r="K98" s="80"/>
      <c r="L98" s="80"/>
      <c r="M98" s="80"/>
      <c r="N98" s="80"/>
      <c r="O98" s="80"/>
      <c r="P98" s="80"/>
      <c r="Q98" s="80"/>
      <c r="R98" s="80"/>
      <c r="S98" s="80"/>
      <c r="T98" s="80"/>
      <c r="U98" s="80"/>
      <c r="V98" s="80"/>
      <c r="W98" s="80"/>
    </row>
    <row r="99" spans="1:26" ht="15" hidden="1" customHeight="1" x14ac:dyDescent="0.15">
      <c r="A99" s="48"/>
      <c r="B99" s="48"/>
      <c r="C99" s="67"/>
      <c r="D99" s="67"/>
      <c r="E99" s="67"/>
      <c r="F99" s="67"/>
      <c r="G99" s="67"/>
      <c r="H99" s="67"/>
      <c r="I99" s="85"/>
      <c r="J99" s="80"/>
      <c r="K99" s="80"/>
      <c r="L99" s="80"/>
      <c r="M99" s="80"/>
      <c r="N99" s="80"/>
      <c r="O99" s="80"/>
      <c r="P99" s="80"/>
      <c r="Q99" s="80"/>
      <c r="R99" s="80"/>
      <c r="S99" s="80"/>
      <c r="T99" s="80"/>
      <c r="U99" s="80"/>
      <c r="V99" s="80"/>
      <c r="W99" s="80"/>
    </row>
    <row r="100" spans="1:26" ht="15" hidden="1" customHeight="1" x14ac:dyDescent="0.15">
      <c r="A100" s="48"/>
      <c r="B100" s="48"/>
      <c r="C100" s="67"/>
      <c r="D100" s="67"/>
      <c r="E100" s="67"/>
      <c r="F100" s="67"/>
      <c r="G100" s="67"/>
      <c r="H100" s="67"/>
      <c r="I100" s="85"/>
      <c r="J100" s="80"/>
      <c r="K100" s="80"/>
      <c r="L100" s="80"/>
      <c r="M100" s="80"/>
      <c r="N100" s="80"/>
      <c r="O100" s="80"/>
      <c r="P100" s="80"/>
      <c r="Q100" s="80"/>
      <c r="R100" s="80"/>
      <c r="S100" s="80"/>
      <c r="T100" s="80"/>
      <c r="U100" s="80"/>
      <c r="V100" s="80"/>
      <c r="W100" s="80"/>
    </row>
    <row r="101" spans="1:26" ht="15" hidden="1" customHeight="1" x14ac:dyDescent="0.15">
      <c r="A101" s="48"/>
      <c r="B101" s="48"/>
      <c r="C101" s="67"/>
      <c r="D101" s="67"/>
      <c r="E101" s="67"/>
      <c r="F101" s="67"/>
      <c r="G101" s="67"/>
      <c r="H101" s="67"/>
      <c r="I101" s="85"/>
      <c r="J101" s="80"/>
      <c r="K101" s="80"/>
      <c r="L101" s="80"/>
      <c r="M101" s="80"/>
      <c r="N101" s="80"/>
      <c r="O101" s="80"/>
      <c r="P101" s="80"/>
      <c r="Q101" s="80"/>
      <c r="R101" s="80"/>
      <c r="S101" s="80"/>
      <c r="T101" s="80"/>
      <c r="U101" s="80"/>
      <c r="V101" s="80"/>
      <c r="W101" s="80"/>
    </row>
    <row r="102" spans="1:26" ht="15" hidden="1" customHeight="1" x14ac:dyDescent="0.15">
      <c r="A102" s="48"/>
      <c r="B102" s="48"/>
      <c r="C102" s="67"/>
      <c r="D102" s="67"/>
      <c r="E102" s="67"/>
      <c r="F102" s="67"/>
      <c r="G102" s="67"/>
      <c r="H102" s="67"/>
      <c r="I102" s="85"/>
      <c r="J102" s="80"/>
      <c r="K102" s="80"/>
      <c r="L102" s="80"/>
      <c r="M102" s="80"/>
      <c r="N102" s="80"/>
      <c r="O102" s="80"/>
      <c r="P102" s="80"/>
      <c r="Q102" s="80"/>
      <c r="R102" s="80"/>
      <c r="S102" s="80"/>
      <c r="T102" s="80"/>
      <c r="U102" s="80"/>
      <c r="V102" s="80"/>
      <c r="W102" s="80"/>
    </row>
    <row r="103" spans="1:26" ht="15" hidden="1" customHeight="1" x14ac:dyDescent="0.15">
      <c r="A103" s="48"/>
      <c r="B103" s="48"/>
      <c r="C103" s="67"/>
      <c r="D103" s="67"/>
      <c r="E103" s="67"/>
      <c r="F103" s="67"/>
      <c r="G103" s="67"/>
      <c r="H103" s="67"/>
      <c r="I103" s="85"/>
      <c r="J103" s="80"/>
      <c r="K103" s="80"/>
      <c r="L103" s="80"/>
      <c r="M103" s="80"/>
      <c r="N103" s="80"/>
      <c r="O103" s="80"/>
      <c r="P103" s="80"/>
      <c r="Q103" s="80"/>
      <c r="R103" s="80"/>
      <c r="S103" s="80"/>
      <c r="T103" s="80"/>
      <c r="U103" s="80"/>
      <c r="V103" s="80"/>
      <c r="W103" s="80"/>
    </row>
    <row r="104" spans="1:26" ht="15" hidden="1" customHeight="1" x14ac:dyDescent="0.15">
      <c r="A104" s="48"/>
      <c r="B104" s="48"/>
      <c r="C104" s="67"/>
      <c r="D104" s="67"/>
      <c r="E104" s="67"/>
      <c r="F104" s="67"/>
      <c r="G104" s="67"/>
      <c r="H104" s="67"/>
      <c r="I104" s="85"/>
      <c r="J104" s="80"/>
      <c r="K104" s="80"/>
      <c r="L104" s="80"/>
      <c r="M104" s="80"/>
      <c r="N104" s="80"/>
      <c r="O104" s="80"/>
      <c r="P104" s="80"/>
      <c r="Q104" s="80"/>
      <c r="R104" s="80"/>
      <c r="S104" s="80"/>
      <c r="T104" s="80"/>
      <c r="U104" s="80"/>
      <c r="V104" s="80"/>
      <c r="W104" s="80"/>
    </row>
    <row r="105" spans="1:26" ht="15" hidden="1" customHeight="1" x14ac:dyDescent="0.15">
      <c r="A105" s="48"/>
      <c r="B105" s="48"/>
      <c r="C105" s="67"/>
      <c r="D105" s="67"/>
      <c r="E105" s="67"/>
      <c r="F105" s="67"/>
      <c r="G105" s="67"/>
      <c r="H105" s="67"/>
      <c r="I105" s="85"/>
      <c r="J105" s="80"/>
      <c r="K105" s="80"/>
      <c r="L105" s="80"/>
      <c r="M105" s="80"/>
      <c r="N105" s="80"/>
      <c r="O105" s="80"/>
      <c r="P105" s="80"/>
      <c r="Q105" s="80"/>
      <c r="R105" s="80"/>
      <c r="S105" s="80"/>
      <c r="T105" s="80"/>
      <c r="U105" s="80"/>
      <c r="V105" s="80"/>
      <c r="W105" s="80"/>
    </row>
    <row r="106" spans="1:26" ht="15" hidden="1" customHeight="1" x14ac:dyDescent="0.15">
      <c r="A106" s="48"/>
      <c r="B106" s="48"/>
      <c r="C106" s="67"/>
      <c r="D106" s="67"/>
      <c r="E106" s="67"/>
      <c r="F106" s="67"/>
      <c r="G106" s="67"/>
      <c r="H106" s="67"/>
      <c r="I106" s="85"/>
      <c r="J106" s="80"/>
      <c r="K106" s="80"/>
      <c r="L106" s="80"/>
      <c r="M106" s="80"/>
      <c r="N106" s="80"/>
      <c r="O106" s="80"/>
      <c r="P106" s="80"/>
      <c r="Q106" s="80"/>
      <c r="R106" s="80"/>
      <c r="S106" s="80"/>
      <c r="T106" s="80"/>
      <c r="U106" s="80"/>
      <c r="V106" s="80"/>
      <c r="W106" s="80"/>
    </row>
    <row r="107" spans="1:26" ht="15" hidden="1" customHeight="1" x14ac:dyDescent="0.15">
      <c r="A107" s="48"/>
      <c r="B107" s="48"/>
      <c r="C107" s="67"/>
      <c r="D107" s="67"/>
      <c r="E107" s="67"/>
      <c r="F107" s="67"/>
      <c r="G107" s="67"/>
      <c r="H107" s="67"/>
      <c r="I107" s="85"/>
      <c r="J107" s="80"/>
      <c r="K107" s="80"/>
      <c r="L107" s="80"/>
      <c r="M107" s="80"/>
      <c r="N107" s="80"/>
      <c r="O107" s="80"/>
      <c r="P107" s="80"/>
      <c r="Q107" s="80"/>
      <c r="R107" s="80"/>
      <c r="S107" s="80"/>
      <c r="T107" s="80"/>
      <c r="U107" s="80"/>
      <c r="V107" s="80"/>
      <c r="W107" s="80"/>
    </row>
    <row r="108" spans="1:26" ht="15" customHeight="1" x14ac:dyDescent="0.15">
      <c r="A108" s="48"/>
      <c r="B108" s="48"/>
      <c r="C108" s="67"/>
      <c r="D108" s="67"/>
      <c r="E108" s="67"/>
      <c r="F108" s="67"/>
      <c r="G108" s="67"/>
      <c r="H108" s="67"/>
      <c r="I108" s="85"/>
      <c r="J108" s="80"/>
      <c r="K108" s="80"/>
      <c r="L108" s="80"/>
      <c r="M108" s="80"/>
      <c r="N108" s="80"/>
      <c r="O108" s="80"/>
      <c r="P108" s="80"/>
      <c r="Q108" s="80"/>
      <c r="R108" s="80"/>
      <c r="S108" s="80"/>
      <c r="T108" s="80"/>
      <c r="U108" s="80"/>
      <c r="V108" s="80"/>
      <c r="W108" s="80"/>
    </row>
    <row r="109" spans="1:26" ht="20.100000000000001" customHeight="1" x14ac:dyDescent="0.15">
      <c r="A109" s="48"/>
      <c r="B109" s="48"/>
      <c r="C109" s="60" t="s">
        <v>22</v>
      </c>
      <c r="D109" s="61"/>
      <c r="E109" s="61"/>
      <c r="F109" s="61"/>
      <c r="G109" s="61"/>
      <c r="H109" s="62"/>
      <c r="I109" s="102"/>
    </row>
    <row r="110" spans="1:26" ht="20.100000000000001" customHeight="1" x14ac:dyDescent="0.15">
      <c r="A110" s="48"/>
      <c r="B110" s="48"/>
      <c r="C110" s="103"/>
      <c r="D110" s="104"/>
      <c r="E110" s="104"/>
      <c r="F110" s="104"/>
      <c r="G110" s="104"/>
      <c r="H110" s="104"/>
      <c r="I110" s="105"/>
      <c r="J110" s="65"/>
      <c r="K110" s="65"/>
      <c r="L110" s="65"/>
      <c r="M110" s="65"/>
      <c r="N110" s="65"/>
      <c r="O110" s="65"/>
      <c r="P110" s="65"/>
      <c r="Q110" s="65"/>
      <c r="R110" s="65"/>
      <c r="S110" s="65"/>
      <c r="T110" s="65"/>
      <c r="U110" s="65"/>
      <c r="V110" s="65"/>
      <c r="W110" s="65"/>
      <c r="X110" s="65"/>
      <c r="Y110" s="65"/>
      <c r="Z110" s="66"/>
    </row>
    <row r="111" spans="1:26" ht="20.100000000000001" customHeight="1" x14ac:dyDescent="0.15">
      <c r="A111" s="48"/>
      <c r="B111" s="48"/>
      <c r="C111" s="103"/>
      <c r="D111" s="106" t="s">
        <v>207</v>
      </c>
      <c r="E111" s="88"/>
      <c r="F111" s="88"/>
      <c r="G111" s="88"/>
      <c r="H111" s="88"/>
      <c r="I111" s="107"/>
      <c r="J111" s="88"/>
      <c r="K111" s="88"/>
      <c r="L111" s="88"/>
      <c r="M111" s="88"/>
      <c r="N111" s="88"/>
      <c r="O111" s="88"/>
      <c r="P111" s="88"/>
      <c r="Q111" s="88"/>
      <c r="R111" s="88"/>
      <c r="S111" s="88"/>
      <c r="T111" s="88"/>
      <c r="U111" s="88"/>
      <c r="V111" s="88"/>
      <c r="W111" s="88"/>
      <c r="X111" s="88"/>
      <c r="Y111" s="88"/>
      <c r="Z111" s="68"/>
    </row>
    <row r="112" spans="1:26" ht="20.100000000000001" customHeight="1" x14ac:dyDescent="0.15">
      <c r="A112" s="48">
        <f>IF(TRIM($I112)="", 1001, 0)</f>
        <v>1001</v>
      </c>
      <c r="B112" s="48"/>
      <c r="C112" s="69"/>
      <c r="D112" s="70">
        <v>1</v>
      </c>
      <c r="E112" s="46" t="s">
        <v>8</v>
      </c>
      <c r="I112" s="6"/>
      <c r="J112" s="6"/>
      <c r="K112" s="6"/>
      <c r="L112" s="6"/>
      <c r="M112" s="6"/>
      <c r="N112" s="6"/>
      <c r="O112" s="6"/>
      <c r="P112" s="6"/>
      <c r="Q112" s="6"/>
      <c r="R112" s="6"/>
      <c r="S112" s="6"/>
      <c r="T112" s="6"/>
      <c r="U112" s="6"/>
      <c r="V112" s="6"/>
      <c r="W112" s="6"/>
      <c r="X112" s="6"/>
      <c r="Y112" s="6"/>
      <c r="Z112" s="68"/>
    </row>
    <row r="113" spans="1:26" ht="20.100000000000001" customHeight="1" x14ac:dyDescent="0.15">
      <c r="A113" s="48"/>
      <c r="B113" s="48"/>
      <c r="C113" s="69"/>
      <c r="D113" s="70"/>
      <c r="E113" s="67"/>
      <c r="F113" s="67"/>
      <c r="G113" s="67"/>
      <c r="H113" s="67"/>
      <c r="I113" s="75"/>
      <c r="J113" s="73" t="s">
        <v>74</v>
      </c>
      <c r="K113" s="67"/>
      <c r="L113" s="67"/>
      <c r="M113" s="67"/>
      <c r="N113" s="67"/>
      <c r="O113" s="67"/>
      <c r="P113" s="67"/>
      <c r="Q113" s="67"/>
      <c r="R113" s="67"/>
      <c r="S113" s="67"/>
      <c r="T113" s="67"/>
      <c r="U113" s="67"/>
      <c r="V113" s="67"/>
      <c r="W113" s="67"/>
      <c r="X113" s="67"/>
      <c r="Y113" s="67"/>
      <c r="Z113" s="68"/>
    </row>
    <row r="114" spans="1:26" ht="20.100000000000001" customHeight="1" x14ac:dyDescent="0.15">
      <c r="A114" s="48">
        <f>IF(TRIM($I114)="", 1001, 0)</f>
        <v>1001</v>
      </c>
      <c r="B114" s="48"/>
      <c r="C114" s="69"/>
      <c r="D114" s="70">
        <v>2</v>
      </c>
      <c r="E114" s="46" t="s">
        <v>16</v>
      </c>
      <c r="I114" s="6"/>
      <c r="J114" s="6"/>
      <c r="K114" s="6"/>
      <c r="L114" s="6"/>
      <c r="M114" s="6"/>
      <c r="N114" s="6"/>
      <c r="O114" s="6"/>
      <c r="P114" s="6"/>
      <c r="Q114" s="6"/>
      <c r="R114" s="6"/>
      <c r="S114" s="6"/>
      <c r="T114" s="6"/>
      <c r="U114" s="6"/>
      <c r="V114" s="6"/>
      <c r="W114" s="6"/>
      <c r="X114" s="6"/>
      <c r="Y114" s="6"/>
      <c r="Z114" s="68"/>
    </row>
    <row r="115" spans="1:26" ht="20.100000000000001" customHeight="1" x14ac:dyDescent="0.15">
      <c r="A115" s="48"/>
      <c r="B115" s="48"/>
      <c r="C115" s="69"/>
      <c r="D115" s="70"/>
      <c r="E115" s="67"/>
      <c r="F115" s="67"/>
      <c r="G115" s="67"/>
      <c r="H115" s="67"/>
      <c r="I115" s="75"/>
      <c r="J115" s="73" t="s">
        <v>10</v>
      </c>
      <c r="K115" s="67"/>
      <c r="L115" s="67"/>
      <c r="M115" s="67"/>
      <c r="N115" s="67"/>
      <c r="O115" s="67"/>
      <c r="P115" s="67"/>
      <c r="Q115" s="67"/>
      <c r="R115" s="67"/>
      <c r="S115" s="67"/>
      <c r="T115" s="67"/>
      <c r="U115" s="67"/>
      <c r="V115" s="67"/>
      <c r="W115" s="67"/>
      <c r="X115" s="67"/>
      <c r="Y115" s="67"/>
      <c r="Z115" s="68"/>
    </row>
    <row r="116" spans="1:26" ht="20.100000000000001" customHeight="1" x14ac:dyDescent="0.15">
      <c r="A116" s="48">
        <f>IF(TRIM($I116)="", 1001, 0)</f>
        <v>1001</v>
      </c>
      <c r="B116" s="48"/>
      <c r="C116" s="69"/>
      <c r="D116" s="70">
        <v>3</v>
      </c>
      <c r="E116" s="46" t="s">
        <v>17</v>
      </c>
      <c r="I116" s="6"/>
      <c r="J116" s="6"/>
      <c r="K116" s="6"/>
      <c r="L116" s="6"/>
      <c r="M116" s="6"/>
      <c r="N116" s="6"/>
      <c r="O116" s="6"/>
      <c r="P116" s="6"/>
      <c r="Q116" s="6"/>
      <c r="R116" s="6"/>
      <c r="S116" s="6"/>
      <c r="T116" s="6"/>
      <c r="U116" s="6"/>
      <c r="V116" s="6"/>
      <c r="W116" s="6"/>
      <c r="X116" s="6"/>
      <c r="Y116" s="6"/>
      <c r="Z116" s="68"/>
    </row>
    <row r="117" spans="1:26" ht="20.100000000000001" customHeight="1" x14ac:dyDescent="0.15">
      <c r="A117" s="48"/>
      <c r="B117" s="48"/>
      <c r="C117" s="69"/>
      <c r="D117" s="70"/>
      <c r="E117" s="67"/>
      <c r="F117" s="67"/>
      <c r="G117" s="67"/>
      <c r="H117" s="67"/>
      <c r="I117" s="75"/>
      <c r="J117" s="73" t="s">
        <v>11</v>
      </c>
      <c r="K117" s="67"/>
      <c r="L117" s="67"/>
      <c r="M117" s="67"/>
      <c r="N117" s="67"/>
      <c r="O117" s="67"/>
      <c r="P117" s="67"/>
      <c r="Q117" s="67"/>
      <c r="R117" s="67"/>
      <c r="S117" s="67"/>
      <c r="T117" s="67"/>
      <c r="U117" s="67"/>
      <c r="V117" s="67"/>
      <c r="W117" s="67"/>
      <c r="X117" s="67"/>
      <c r="Y117" s="67"/>
      <c r="Z117" s="68"/>
    </row>
    <row r="118" spans="1:26" ht="20.100000000000001" customHeight="1" x14ac:dyDescent="0.15">
      <c r="A118" s="48">
        <f>IF(OR(TRIM($I118)="", AND(I118&lt;&gt;"",NOT(ISNUMBER(VALUE(SUBSTITUTE(I118,"-","")))))), 1001, 0)</f>
        <v>1001</v>
      </c>
      <c r="B118" s="48"/>
      <c r="C118" s="69"/>
      <c r="D118" s="70">
        <v>4</v>
      </c>
      <c r="E118" s="46" t="s">
        <v>6</v>
      </c>
      <c r="I118" s="6"/>
      <c r="J118" s="6"/>
      <c r="K118" s="6"/>
      <c r="L118" s="6"/>
      <c r="M118" s="6"/>
      <c r="N118" s="67"/>
      <c r="O118" s="67"/>
      <c r="P118" s="67"/>
      <c r="Q118" s="67"/>
      <c r="R118" s="67"/>
      <c r="S118" s="67"/>
      <c r="T118" s="67"/>
      <c r="U118" s="67"/>
      <c r="V118" s="67"/>
      <c r="W118" s="67"/>
      <c r="X118" s="67"/>
      <c r="Y118" s="67"/>
      <c r="Z118" s="68"/>
    </row>
    <row r="119" spans="1:26" ht="20.100000000000001" customHeight="1" x14ac:dyDescent="0.15">
      <c r="A119" s="48"/>
      <c r="B119" s="48"/>
      <c r="C119" s="74"/>
      <c r="D119" s="67"/>
      <c r="E119" s="67"/>
      <c r="F119" s="67"/>
      <c r="G119" s="67"/>
      <c r="H119" s="67"/>
      <c r="I119" s="75"/>
      <c r="J119" s="73" t="s">
        <v>94</v>
      </c>
      <c r="K119" s="67"/>
      <c r="L119" s="67"/>
      <c r="M119" s="67"/>
      <c r="N119" s="67"/>
      <c r="O119" s="67"/>
      <c r="P119" s="67"/>
      <c r="Q119" s="67"/>
      <c r="R119" s="67"/>
      <c r="S119" s="67"/>
      <c r="T119" s="67"/>
      <c r="U119" s="67"/>
      <c r="V119" s="67"/>
      <c r="W119" s="67"/>
      <c r="X119" s="67"/>
      <c r="Y119" s="67"/>
      <c r="Z119" s="68"/>
    </row>
    <row r="120" spans="1:26" ht="20.100000000000001" customHeight="1" x14ac:dyDescent="0.15">
      <c r="A120" s="48">
        <f>IF(AND(TRIM($I120)&lt;&gt;"",NOT(ISNUMBER(VALUE(SUBSTITUTE($I120,"-",""))))), 1001, 0)</f>
        <v>0</v>
      </c>
      <c r="B120" s="48"/>
      <c r="C120" s="69"/>
      <c r="D120" s="70">
        <v>5</v>
      </c>
      <c r="E120" s="46" t="s">
        <v>7</v>
      </c>
      <c r="I120" s="6"/>
      <c r="J120" s="6"/>
      <c r="K120" s="6"/>
      <c r="L120" s="6"/>
      <c r="M120" s="6"/>
      <c r="N120" s="67"/>
      <c r="O120" s="67"/>
      <c r="P120" s="67"/>
      <c r="Q120" s="67"/>
      <c r="R120" s="67"/>
      <c r="S120" s="67"/>
      <c r="T120" s="67"/>
      <c r="U120" s="67"/>
      <c r="V120" s="67"/>
      <c r="W120" s="67"/>
      <c r="X120" s="67"/>
      <c r="Y120" s="67"/>
      <c r="Z120" s="68"/>
    </row>
    <row r="121" spans="1:26" ht="20.100000000000001" customHeight="1" x14ac:dyDescent="0.15">
      <c r="A121" s="48"/>
      <c r="B121" s="48"/>
      <c r="C121" s="74"/>
      <c r="D121" s="67"/>
      <c r="E121" s="67"/>
      <c r="F121" s="67"/>
      <c r="G121" s="67"/>
      <c r="H121" s="67"/>
      <c r="I121" s="75"/>
      <c r="J121" s="73" t="s">
        <v>210</v>
      </c>
      <c r="K121" s="108"/>
      <c r="L121" s="108"/>
      <c r="M121" s="108"/>
      <c r="N121" s="108"/>
      <c r="O121" s="108"/>
      <c r="P121" s="108"/>
      <c r="Q121" s="108"/>
      <c r="R121" s="108"/>
      <c r="S121" s="108"/>
      <c r="T121" s="108"/>
      <c r="U121" s="108"/>
      <c r="V121" s="108"/>
      <c r="W121" s="108"/>
      <c r="X121" s="108"/>
      <c r="Y121" s="108"/>
      <c r="Z121" s="68"/>
    </row>
    <row r="122" spans="1:26" ht="20.100000000000001" customHeight="1" x14ac:dyDescent="0.15">
      <c r="A122" s="48"/>
      <c r="B122" s="48"/>
      <c r="C122" s="69"/>
      <c r="D122" s="70">
        <v>6</v>
      </c>
      <c r="E122" s="46" t="s">
        <v>9</v>
      </c>
      <c r="I122" s="6"/>
      <c r="J122" s="6"/>
      <c r="K122" s="6"/>
      <c r="L122" s="6"/>
      <c r="M122" s="6"/>
      <c r="N122" s="6"/>
      <c r="O122" s="6"/>
      <c r="P122" s="6"/>
      <c r="Q122" s="6"/>
      <c r="R122" s="6"/>
      <c r="S122" s="6"/>
      <c r="T122" s="6"/>
      <c r="U122" s="6"/>
      <c r="V122" s="6"/>
      <c r="W122" s="6"/>
      <c r="X122" s="6"/>
      <c r="Y122" s="6"/>
      <c r="Z122" s="68"/>
    </row>
    <row r="123" spans="1:26" ht="20.100000000000001" customHeight="1" x14ac:dyDescent="0.15">
      <c r="A123" s="48"/>
      <c r="B123" s="48"/>
      <c r="C123" s="74"/>
      <c r="D123" s="67"/>
      <c r="E123" s="67"/>
      <c r="F123" s="67"/>
      <c r="G123" s="67"/>
      <c r="H123" s="67"/>
      <c r="I123" s="75"/>
      <c r="J123" s="73" t="s">
        <v>14</v>
      </c>
      <c r="K123" s="108"/>
      <c r="L123" s="108"/>
      <c r="M123" s="108"/>
      <c r="N123" s="108"/>
      <c r="O123" s="108"/>
      <c r="P123" s="108"/>
      <c r="Q123" s="108"/>
      <c r="R123" s="108"/>
      <c r="S123" s="108"/>
      <c r="T123" s="108"/>
      <c r="U123" s="108"/>
      <c r="V123" s="108"/>
      <c r="W123" s="108"/>
      <c r="X123" s="108"/>
      <c r="Y123" s="108"/>
      <c r="Z123" s="68"/>
    </row>
    <row r="124" spans="1:26" ht="20.100000000000001" customHeight="1" x14ac:dyDescent="0.15">
      <c r="A124" s="48"/>
      <c r="B124" s="48"/>
      <c r="C124" s="81"/>
      <c r="D124" s="82"/>
      <c r="E124" s="82"/>
      <c r="F124" s="82"/>
      <c r="G124" s="82"/>
      <c r="H124" s="82"/>
      <c r="I124" s="100"/>
      <c r="J124" s="83"/>
      <c r="K124" s="83"/>
      <c r="L124" s="83"/>
      <c r="M124" s="83"/>
      <c r="N124" s="83"/>
      <c r="O124" s="83"/>
      <c r="P124" s="83"/>
      <c r="Q124" s="83"/>
      <c r="R124" s="83"/>
      <c r="S124" s="83"/>
      <c r="T124" s="83"/>
      <c r="U124" s="83"/>
      <c r="V124" s="83"/>
      <c r="W124" s="83"/>
      <c r="X124" s="83"/>
      <c r="Y124" s="83"/>
      <c r="Z124" s="84"/>
    </row>
    <row r="125" spans="1:26" ht="20.100000000000001" customHeight="1" x14ac:dyDescent="0.15">
      <c r="A125" s="48"/>
      <c r="B125" s="48"/>
      <c r="C125" s="67"/>
      <c r="D125" s="67"/>
      <c r="E125" s="67"/>
      <c r="F125" s="67"/>
      <c r="G125" s="67"/>
      <c r="H125" s="67"/>
      <c r="I125" s="85"/>
      <c r="J125" s="80"/>
      <c r="K125" s="80"/>
      <c r="L125" s="80"/>
      <c r="M125" s="80"/>
      <c r="N125" s="80"/>
      <c r="O125" s="80"/>
      <c r="P125" s="80"/>
      <c r="Q125" s="80"/>
      <c r="R125" s="80"/>
      <c r="S125" s="80"/>
      <c r="T125" s="80"/>
      <c r="U125" s="80"/>
      <c r="V125" s="67"/>
    </row>
    <row r="126" spans="1:26" ht="15.75" hidden="1" customHeight="1" x14ac:dyDescent="0.15">
      <c r="A126" s="48"/>
      <c r="B126" s="48"/>
      <c r="C126" s="67"/>
      <c r="D126" s="67"/>
      <c r="E126" s="67"/>
      <c r="F126" s="67"/>
      <c r="G126" s="67"/>
      <c r="H126" s="67"/>
      <c r="I126" s="85"/>
      <c r="J126" s="80"/>
      <c r="K126" s="80"/>
      <c r="L126" s="80"/>
      <c r="M126" s="80"/>
      <c r="N126" s="80"/>
      <c r="O126" s="80"/>
      <c r="P126" s="80"/>
      <c r="Q126" s="80"/>
      <c r="R126" s="80"/>
      <c r="S126" s="80"/>
      <c r="T126" s="80"/>
      <c r="U126" s="80"/>
      <c r="V126" s="67"/>
    </row>
    <row r="127" spans="1:26" ht="15.75" hidden="1" customHeight="1" x14ac:dyDescent="0.15">
      <c r="A127" s="48"/>
      <c r="B127" s="48"/>
      <c r="C127" s="67"/>
      <c r="D127" s="67"/>
      <c r="E127" s="67"/>
      <c r="F127" s="67"/>
      <c r="G127" s="67"/>
      <c r="H127" s="67"/>
      <c r="I127" s="85"/>
      <c r="J127" s="80"/>
      <c r="K127" s="80"/>
      <c r="L127" s="80"/>
      <c r="M127" s="80"/>
      <c r="N127" s="80"/>
      <c r="O127" s="80"/>
      <c r="P127" s="80"/>
      <c r="Q127" s="80"/>
      <c r="R127" s="80"/>
      <c r="S127" s="80"/>
      <c r="T127" s="80"/>
      <c r="U127" s="80"/>
      <c r="V127" s="67"/>
    </row>
    <row r="128" spans="1:26" ht="15.75" hidden="1" customHeight="1" x14ac:dyDescent="0.15">
      <c r="A128" s="48"/>
      <c r="B128" s="48"/>
      <c r="C128" s="67"/>
      <c r="D128" s="67"/>
      <c r="E128" s="67"/>
      <c r="F128" s="67"/>
      <c r="G128" s="67"/>
      <c r="H128" s="67"/>
      <c r="I128" s="85"/>
      <c r="J128" s="80"/>
      <c r="K128" s="80"/>
      <c r="L128" s="80"/>
      <c r="M128" s="80"/>
      <c r="N128" s="80"/>
      <c r="O128" s="80"/>
      <c r="P128" s="80"/>
      <c r="Q128" s="80"/>
      <c r="R128" s="80"/>
      <c r="S128" s="80"/>
      <c r="T128" s="80"/>
      <c r="U128" s="80"/>
      <c r="V128" s="67"/>
    </row>
    <row r="129" spans="1:22" ht="15.75" hidden="1" customHeight="1" x14ac:dyDescent="0.15">
      <c r="A129" s="48"/>
      <c r="B129" s="48"/>
      <c r="C129" s="67"/>
      <c r="D129" s="67"/>
      <c r="E129" s="67"/>
      <c r="F129" s="67"/>
      <c r="G129" s="67"/>
      <c r="H129" s="67"/>
      <c r="I129" s="85"/>
      <c r="J129" s="80"/>
      <c r="K129" s="80"/>
      <c r="L129" s="80"/>
      <c r="M129" s="80"/>
      <c r="N129" s="80"/>
      <c r="O129" s="80"/>
      <c r="P129" s="80"/>
      <c r="Q129" s="80"/>
      <c r="R129" s="80"/>
      <c r="S129" s="80"/>
      <c r="T129" s="80"/>
      <c r="U129" s="80"/>
      <c r="V129" s="67"/>
    </row>
    <row r="130" spans="1:22" ht="15.75" hidden="1" customHeight="1" x14ac:dyDescent="0.15">
      <c r="A130" s="48"/>
      <c r="B130" s="48"/>
      <c r="C130" s="67"/>
      <c r="D130" s="67"/>
      <c r="E130" s="67"/>
      <c r="F130" s="67"/>
      <c r="G130" s="67"/>
      <c r="H130" s="67"/>
      <c r="I130" s="85"/>
      <c r="J130" s="80"/>
      <c r="K130" s="80"/>
      <c r="L130" s="80"/>
      <c r="M130" s="80"/>
      <c r="N130" s="80"/>
      <c r="O130" s="80"/>
      <c r="P130" s="80"/>
      <c r="Q130" s="80"/>
      <c r="R130" s="80"/>
      <c r="S130" s="80"/>
      <c r="T130" s="80"/>
      <c r="U130" s="80"/>
      <c r="V130" s="67"/>
    </row>
    <row r="131" spans="1:22" ht="15.75" hidden="1" customHeight="1" x14ac:dyDescent="0.15">
      <c r="A131" s="48"/>
      <c r="B131" s="48"/>
      <c r="C131" s="67"/>
      <c r="D131" s="67"/>
      <c r="E131" s="67"/>
      <c r="F131" s="67"/>
      <c r="G131" s="67"/>
      <c r="H131" s="67"/>
      <c r="I131" s="85"/>
      <c r="J131" s="80"/>
      <c r="K131" s="80"/>
      <c r="L131" s="80"/>
      <c r="M131" s="80"/>
      <c r="N131" s="80"/>
      <c r="O131" s="80"/>
      <c r="P131" s="80"/>
      <c r="Q131" s="80"/>
      <c r="R131" s="80"/>
      <c r="S131" s="80"/>
      <c r="T131" s="80"/>
      <c r="U131" s="80"/>
      <c r="V131" s="67"/>
    </row>
    <row r="132" spans="1:22" ht="15.75" hidden="1" customHeight="1" x14ac:dyDescent="0.15">
      <c r="A132" s="48"/>
      <c r="B132" s="48"/>
      <c r="C132" s="67"/>
      <c r="D132" s="67"/>
      <c r="E132" s="67"/>
      <c r="F132" s="67"/>
      <c r="G132" s="67"/>
      <c r="H132" s="67"/>
      <c r="I132" s="85"/>
      <c r="J132" s="80"/>
      <c r="K132" s="80"/>
      <c r="L132" s="80"/>
      <c r="M132" s="80"/>
      <c r="N132" s="80"/>
      <c r="O132" s="80"/>
      <c r="P132" s="80"/>
      <c r="Q132" s="80"/>
      <c r="R132" s="80"/>
      <c r="S132" s="80"/>
      <c r="T132" s="80"/>
      <c r="U132" s="80"/>
      <c r="V132" s="67"/>
    </row>
    <row r="133" spans="1:22" ht="15.75" hidden="1" customHeight="1" x14ac:dyDescent="0.15">
      <c r="A133" s="48"/>
      <c r="B133" s="48"/>
      <c r="C133" s="67"/>
      <c r="D133" s="67"/>
      <c r="E133" s="67"/>
      <c r="F133" s="67"/>
      <c r="G133" s="67"/>
      <c r="H133" s="67"/>
      <c r="I133" s="85"/>
      <c r="J133" s="80"/>
      <c r="K133" s="80"/>
      <c r="L133" s="80"/>
      <c r="M133" s="80"/>
      <c r="N133" s="80"/>
      <c r="O133" s="80"/>
      <c r="P133" s="80"/>
      <c r="Q133" s="80"/>
      <c r="R133" s="80"/>
      <c r="S133" s="80"/>
      <c r="T133" s="80"/>
      <c r="U133" s="80"/>
      <c r="V133" s="67"/>
    </row>
    <row r="134" spans="1:22" ht="15.75" hidden="1" customHeight="1" x14ac:dyDescent="0.15">
      <c r="A134" s="48"/>
      <c r="B134" s="48"/>
      <c r="C134" s="67"/>
      <c r="D134" s="67"/>
      <c r="E134" s="67"/>
      <c r="F134" s="67"/>
      <c r="G134" s="67"/>
      <c r="H134" s="67"/>
      <c r="I134" s="85"/>
      <c r="J134" s="80"/>
      <c r="K134" s="80"/>
      <c r="L134" s="80"/>
      <c r="M134" s="80"/>
      <c r="N134" s="80"/>
      <c r="O134" s="80"/>
      <c r="P134" s="80"/>
      <c r="Q134" s="80"/>
      <c r="R134" s="80"/>
      <c r="S134" s="80"/>
      <c r="T134" s="80"/>
      <c r="U134" s="80"/>
      <c r="V134" s="67"/>
    </row>
    <row r="135" spans="1:22" ht="15.75" hidden="1" customHeight="1" x14ac:dyDescent="0.15">
      <c r="A135" s="48"/>
      <c r="B135" s="48"/>
      <c r="C135" s="67"/>
      <c r="D135" s="67"/>
      <c r="E135" s="67"/>
      <c r="F135" s="67"/>
      <c r="G135" s="67"/>
      <c r="H135" s="67"/>
      <c r="I135" s="85"/>
      <c r="J135" s="80"/>
      <c r="K135" s="80"/>
      <c r="L135" s="80"/>
      <c r="M135" s="80"/>
      <c r="N135" s="80"/>
      <c r="O135" s="80"/>
      <c r="P135" s="80"/>
      <c r="Q135" s="80"/>
      <c r="R135" s="80"/>
      <c r="S135" s="80"/>
      <c r="T135" s="80"/>
      <c r="U135" s="80"/>
      <c r="V135" s="67"/>
    </row>
    <row r="136" spans="1:22" ht="15.75" hidden="1" customHeight="1" x14ac:dyDescent="0.15">
      <c r="A136" s="48"/>
      <c r="B136" s="48"/>
      <c r="C136" s="67"/>
      <c r="D136" s="67"/>
      <c r="E136" s="67"/>
      <c r="F136" s="67"/>
      <c r="G136" s="67"/>
      <c r="H136" s="67"/>
      <c r="I136" s="85"/>
      <c r="J136" s="80"/>
      <c r="K136" s="80"/>
      <c r="L136" s="80"/>
      <c r="M136" s="80"/>
      <c r="N136" s="80"/>
      <c r="O136" s="80"/>
      <c r="P136" s="80"/>
      <c r="Q136" s="80"/>
      <c r="R136" s="80"/>
      <c r="S136" s="80"/>
      <c r="T136" s="80"/>
      <c r="U136" s="80"/>
      <c r="V136" s="67"/>
    </row>
    <row r="137" spans="1:22" ht="15.75" hidden="1" customHeight="1" x14ac:dyDescent="0.15">
      <c r="A137" s="48"/>
      <c r="B137" s="48"/>
      <c r="C137" s="67"/>
      <c r="D137" s="67"/>
      <c r="E137" s="67"/>
      <c r="F137" s="67"/>
      <c r="G137" s="67"/>
      <c r="H137" s="67"/>
      <c r="I137" s="85"/>
      <c r="J137" s="80"/>
      <c r="K137" s="80"/>
      <c r="L137" s="80"/>
      <c r="M137" s="80"/>
      <c r="N137" s="80"/>
      <c r="O137" s="80"/>
      <c r="P137" s="80"/>
      <c r="Q137" s="80"/>
      <c r="R137" s="80"/>
      <c r="S137" s="80"/>
      <c r="T137" s="80"/>
      <c r="U137" s="80"/>
      <c r="V137" s="67"/>
    </row>
    <row r="138" spans="1:22" ht="15.75" hidden="1" customHeight="1" x14ac:dyDescent="0.15">
      <c r="A138" s="48"/>
      <c r="B138" s="48"/>
      <c r="C138" s="67"/>
      <c r="D138" s="67"/>
      <c r="E138" s="67"/>
      <c r="F138" s="67"/>
      <c r="G138" s="67"/>
      <c r="H138" s="67"/>
      <c r="I138" s="85"/>
      <c r="J138" s="80"/>
      <c r="K138" s="80"/>
      <c r="L138" s="80"/>
      <c r="M138" s="80"/>
      <c r="N138" s="80"/>
      <c r="O138" s="80"/>
      <c r="P138" s="80"/>
      <c r="Q138" s="80"/>
      <c r="R138" s="80"/>
      <c r="S138" s="80"/>
      <c r="T138" s="80"/>
      <c r="U138" s="80"/>
      <c r="V138" s="67"/>
    </row>
    <row r="139" spans="1:22" ht="15.75" hidden="1" customHeight="1" x14ac:dyDescent="0.15">
      <c r="A139" s="48"/>
      <c r="B139" s="48"/>
      <c r="C139" s="67"/>
      <c r="D139" s="67"/>
      <c r="E139" s="67"/>
      <c r="F139" s="67"/>
      <c r="G139" s="67"/>
      <c r="H139" s="67"/>
      <c r="I139" s="85"/>
      <c r="J139" s="80"/>
      <c r="K139" s="80"/>
      <c r="L139" s="80"/>
      <c r="M139" s="80"/>
      <c r="N139" s="80"/>
      <c r="O139" s="80"/>
      <c r="P139" s="80"/>
      <c r="Q139" s="80"/>
      <c r="R139" s="80"/>
      <c r="S139" s="80"/>
      <c r="T139" s="80"/>
      <c r="U139" s="80"/>
      <c r="V139" s="67"/>
    </row>
    <row r="140" spans="1:22" ht="15.75" hidden="1" customHeight="1" x14ac:dyDescent="0.15">
      <c r="A140" s="48"/>
      <c r="B140" s="48"/>
      <c r="C140" s="67"/>
      <c r="D140" s="67"/>
      <c r="E140" s="67"/>
      <c r="F140" s="67"/>
      <c r="G140" s="67"/>
      <c r="H140" s="67"/>
      <c r="I140" s="85"/>
      <c r="J140" s="80"/>
      <c r="K140" s="80"/>
      <c r="L140" s="80"/>
      <c r="M140" s="80"/>
      <c r="N140" s="80"/>
      <c r="O140" s="80"/>
      <c r="P140" s="80"/>
      <c r="Q140" s="80"/>
      <c r="R140" s="80"/>
      <c r="S140" s="80"/>
      <c r="T140" s="80"/>
      <c r="U140" s="80"/>
      <c r="V140" s="67"/>
    </row>
    <row r="141" spans="1:22" ht="15.75" hidden="1" customHeight="1" x14ac:dyDescent="0.15">
      <c r="A141" s="48"/>
      <c r="B141" s="48"/>
      <c r="C141" s="67"/>
      <c r="D141" s="67"/>
      <c r="E141" s="67"/>
      <c r="F141" s="67"/>
      <c r="G141" s="67"/>
      <c r="H141" s="67"/>
      <c r="I141" s="85"/>
      <c r="J141" s="80"/>
      <c r="K141" s="80"/>
      <c r="L141" s="80"/>
      <c r="M141" s="80"/>
      <c r="N141" s="80"/>
      <c r="O141" s="80"/>
      <c r="P141" s="80"/>
      <c r="Q141" s="80"/>
      <c r="R141" s="80"/>
      <c r="S141" s="80"/>
      <c r="T141" s="80"/>
      <c r="U141" s="80"/>
      <c r="V141" s="67"/>
    </row>
    <row r="142" spans="1:22" ht="15.75" hidden="1" customHeight="1" x14ac:dyDescent="0.15">
      <c r="A142" s="48"/>
      <c r="B142" s="48"/>
      <c r="C142" s="67"/>
      <c r="D142" s="67"/>
      <c r="E142" s="67"/>
      <c r="F142" s="67"/>
      <c r="G142" s="67"/>
      <c r="H142" s="67"/>
      <c r="I142" s="85"/>
      <c r="J142" s="80"/>
      <c r="K142" s="80"/>
      <c r="L142" s="80"/>
      <c r="M142" s="80"/>
      <c r="N142" s="80"/>
      <c r="O142" s="80"/>
      <c r="P142" s="80"/>
      <c r="Q142" s="80"/>
      <c r="R142" s="80"/>
      <c r="S142" s="80"/>
      <c r="T142" s="80"/>
      <c r="U142" s="80"/>
      <c r="V142" s="67"/>
    </row>
    <row r="143" spans="1:22" ht="15.75" hidden="1" customHeight="1" x14ac:dyDescent="0.15">
      <c r="A143" s="48"/>
      <c r="B143" s="48"/>
      <c r="C143" s="67"/>
      <c r="D143" s="67"/>
      <c r="E143" s="67"/>
      <c r="F143" s="67"/>
      <c r="G143" s="67"/>
      <c r="H143" s="67"/>
      <c r="I143" s="85"/>
      <c r="J143" s="80"/>
      <c r="K143" s="80"/>
      <c r="L143" s="80"/>
      <c r="M143" s="80"/>
      <c r="N143" s="80"/>
      <c r="O143" s="80"/>
      <c r="P143" s="80"/>
      <c r="Q143" s="80"/>
      <c r="R143" s="80"/>
      <c r="S143" s="80"/>
      <c r="T143" s="80"/>
      <c r="U143" s="80"/>
      <c r="V143" s="67"/>
    </row>
    <row r="144" spans="1:22" ht="15.75" hidden="1" customHeight="1" x14ac:dyDescent="0.15">
      <c r="A144" s="48"/>
      <c r="B144" s="48"/>
      <c r="C144" s="67"/>
      <c r="D144" s="67"/>
      <c r="E144" s="67"/>
      <c r="F144" s="67"/>
      <c r="G144" s="67"/>
      <c r="H144" s="67"/>
      <c r="I144" s="85"/>
      <c r="J144" s="80"/>
      <c r="K144" s="80"/>
      <c r="L144" s="80"/>
      <c r="M144" s="80"/>
      <c r="N144" s="80"/>
      <c r="O144" s="80"/>
      <c r="P144" s="80"/>
      <c r="Q144" s="80"/>
      <c r="R144" s="80"/>
      <c r="S144" s="80"/>
      <c r="T144" s="80"/>
      <c r="U144" s="80"/>
      <c r="V144" s="67"/>
    </row>
    <row r="145" spans="1:27" ht="20.100000000000001" customHeight="1" x14ac:dyDescent="0.15">
      <c r="A145" s="109"/>
      <c r="B145" s="48"/>
      <c r="C145" s="67"/>
      <c r="D145" s="67"/>
      <c r="E145" s="67"/>
      <c r="F145" s="67"/>
      <c r="G145" s="67"/>
      <c r="H145" s="67"/>
      <c r="I145" s="80"/>
      <c r="J145" s="80"/>
      <c r="K145" s="80"/>
      <c r="L145" s="80"/>
      <c r="M145" s="80"/>
      <c r="N145" s="80"/>
      <c r="O145" s="80"/>
      <c r="P145" s="80"/>
      <c r="Q145" s="80"/>
      <c r="R145" s="80"/>
      <c r="S145" s="80"/>
      <c r="T145" s="80"/>
      <c r="U145" s="80"/>
      <c r="V145" s="80"/>
      <c r="W145" s="80"/>
    </row>
    <row r="146" spans="1:27" ht="20.100000000000001" customHeight="1" x14ac:dyDescent="0.15">
      <c r="A146" s="48"/>
      <c r="B146" s="48"/>
      <c r="C146" s="60" t="s">
        <v>86</v>
      </c>
      <c r="D146" s="61"/>
      <c r="E146" s="61"/>
      <c r="F146" s="61"/>
      <c r="G146" s="61"/>
      <c r="H146" s="62"/>
      <c r="I146" s="102"/>
    </row>
    <row r="147" spans="1:27" ht="15" customHeight="1" x14ac:dyDescent="0.15">
      <c r="A147" s="48"/>
      <c r="B147" s="48"/>
      <c r="C147" s="63"/>
      <c r="D147" s="64"/>
      <c r="E147" s="64"/>
      <c r="F147" s="64"/>
      <c r="G147" s="64"/>
      <c r="H147" s="64"/>
      <c r="I147" s="105"/>
      <c r="J147" s="65"/>
      <c r="K147" s="65"/>
      <c r="L147" s="65"/>
      <c r="M147" s="65"/>
      <c r="N147" s="65"/>
      <c r="O147" s="65"/>
      <c r="P147" s="65"/>
      <c r="Q147" s="65"/>
      <c r="R147" s="65"/>
      <c r="S147" s="65"/>
      <c r="T147" s="65"/>
      <c r="U147" s="65"/>
      <c r="V147" s="65"/>
      <c r="W147" s="65"/>
      <c r="X147" s="65"/>
      <c r="Y147" s="65"/>
      <c r="Z147" s="66"/>
      <c r="AA147" s="74"/>
    </row>
    <row r="148" spans="1:27" ht="20.100000000000001" customHeight="1" x14ac:dyDescent="0.15">
      <c r="A148" s="48"/>
      <c r="B148" s="48"/>
      <c r="C148" s="63"/>
      <c r="D148" s="106" t="s">
        <v>87</v>
      </c>
      <c r="E148" s="64"/>
      <c r="F148" s="64"/>
      <c r="G148" s="64"/>
      <c r="H148" s="64"/>
      <c r="I148" s="78"/>
      <c r="J148" s="67"/>
      <c r="K148" s="67"/>
      <c r="L148" s="67"/>
      <c r="M148" s="67"/>
      <c r="N148" s="67"/>
      <c r="O148" s="67"/>
      <c r="P148" s="67"/>
      <c r="Q148" s="67"/>
      <c r="R148" s="67"/>
      <c r="S148" s="67"/>
      <c r="T148" s="67"/>
      <c r="U148" s="67"/>
      <c r="V148" s="67"/>
      <c r="W148" s="67"/>
      <c r="X148" s="67"/>
      <c r="Y148" s="67"/>
      <c r="Z148" s="68"/>
      <c r="AA148" s="67"/>
    </row>
    <row r="149" spans="1:27" ht="20.100000000000001" customHeight="1" x14ac:dyDescent="0.15">
      <c r="A149" s="48">
        <f>IF(AND($I149&lt;&gt;"しない", $I149&lt;&gt;"する"), 1001, 0)</f>
        <v>0</v>
      </c>
      <c r="B149" s="48"/>
      <c r="C149" s="69"/>
      <c r="D149" s="70">
        <v>1</v>
      </c>
      <c r="E149" s="67" t="s">
        <v>88</v>
      </c>
      <c r="F149" s="67"/>
      <c r="G149" s="67"/>
      <c r="H149" s="67"/>
      <c r="I149" s="6" t="s">
        <v>206</v>
      </c>
      <c r="J149" s="9"/>
      <c r="K149" s="9"/>
      <c r="L149" s="9"/>
      <c r="M149" s="9"/>
      <c r="N149" s="67"/>
      <c r="O149" s="67"/>
      <c r="P149" s="67"/>
      <c r="Q149" s="67"/>
      <c r="R149" s="67"/>
      <c r="S149" s="67"/>
      <c r="T149" s="67"/>
      <c r="U149" s="67"/>
      <c r="V149" s="67"/>
      <c r="W149" s="67"/>
      <c r="X149" s="67"/>
      <c r="Y149" s="67"/>
      <c r="Z149" s="68"/>
      <c r="AA149" s="67"/>
    </row>
    <row r="150" spans="1:27" ht="20.100000000000001" customHeight="1" x14ac:dyDescent="0.15">
      <c r="A150" s="48"/>
      <c r="B150" s="48"/>
      <c r="C150" s="74"/>
      <c r="D150" s="67"/>
      <c r="E150" s="67"/>
      <c r="F150" s="67"/>
      <c r="G150" s="67"/>
      <c r="H150" s="67"/>
      <c r="I150" s="75"/>
      <c r="J150" s="73" t="s">
        <v>81</v>
      </c>
      <c r="K150" s="80"/>
      <c r="L150" s="80"/>
      <c r="M150" s="80"/>
      <c r="N150" s="80"/>
      <c r="O150" s="80"/>
      <c r="P150" s="80"/>
      <c r="Q150" s="80"/>
      <c r="R150" s="80"/>
      <c r="S150" s="80"/>
      <c r="T150" s="80"/>
      <c r="U150" s="80"/>
      <c r="V150" s="80"/>
      <c r="W150" s="80"/>
      <c r="X150" s="80"/>
      <c r="Y150" s="80"/>
      <c r="Z150" s="76"/>
      <c r="AA150" s="80"/>
    </row>
    <row r="151" spans="1:27" ht="20.100000000000001" customHeight="1" x14ac:dyDescent="0.15">
      <c r="A151" s="48">
        <f>IF(AND($I149="する",TRIM($I151)=""), 1001, 0)</f>
        <v>0</v>
      </c>
      <c r="B151" s="48"/>
      <c r="C151" s="69"/>
      <c r="D151" s="70">
        <v>2</v>
      </c>
      <c r="E151" s="46" t="s">
        <v>0</v>
      </c>
      <c r="I151" s="12"/>
      <c r="J151" s="13"/>
      <c r="K151" s="13"/>
      <c r="L151" s="13"/>
      <c r="M151" s="13"/>
      <c r="N151" s="67"/>
      <c r="O151" s="67"/>
      <c r="P151" s="67"/>
      <c r="Q151" s="67"/>
      <c r="R151" s="67"/>
      <c r="S151" s="67"/>
      <c r="T151" s="67"/>
      <c r="U151" s="67"/>
      <c r="V151" s="67"/>
      <c r="W151" s="67"/>
      <c r="X151" s="67"/>
      <c r="Y151" s="67"/>
      <c r="Z151" s="68"/>
      <c r="AA151" s="67"/>
    </row>
    <row r="152" spans="1:27" ht="20.100000000000001" customHeight="1" x14ac:dyDescent="0.15">
      <c r="A152" s="48"/>
      <c r="B152" s="48"/>
      <c r="C152" s="69"/>
      <c r="D152" s="70"/>
      <c r="E152" s="67"/>
      <c r="F152" s="67"/>
      <c r="G152" s="67"/>
      <c r="H152" s="67"/>
      <c r="I152" s="75"/>
      <c r="J152" s="72" t="s">
        <v>90</v>
      </c>
      <c r="K152" s="80"/>
      <c r="L152" s="80"/>
      <c r="M152" s="80"/>
      <c r="N152" s="80"/>
      <c r="O152" s="80"/>
      <c r="P152" s="80"/>
      <c r="Q152" s="80"/>
      <c r="R152" s="80"/>
      <c r="S152" s="80"/>
      <c r="T152" s="80"/>
      <c r="U152" s="80"/>
      <c r="V152" s="80"/>
      <c r="W152" s="80"/>
      <c r="X152" s="80"/>
      <c r="Y152" s="80"/>
      <c r="Z152" s="76"/>
      <c r="AA152" s="80"/>
    </row>
    <row r="153" spans="1:27" ht="20.100000000000001" customHeight="1" x14ac:dyDescent="0.15">
      <c r="A153" s="48">
        <f>IF(AND($I149="する",TRIM($I153)=""), 1001, 0)</f>
        <v>0</v>
      </c>
      <c r="B153" s="48"/>
      <c r="C153" s="69"/>
      <c r="D153" s="70">
        <v>3</v>
      </c>
      <c r="E153" s="46" t="s">
        <v>1</v>
      </c>
      <c r="I153" s="11"/>
      <c r="J153" s="11"/>
      <c r="K153" s="11"/>
      <c r="L153" s="11"/>
      <c r="M153" s="11"/>
      <c r="N153" s="11"/>
      <c r="O153" s="11"/>
      <c r="P153" s="11"/>
      <c r="Q153" s="11"/>
      <c r="R153" s="11"/>
      <c r="S153" s="11"/>
      <c r="T153" s="11"/>
      <c r="U153" s="11"/>
      <c r="V153" s="11"/>
      <c r="W153" s="11"/>
      <c r="X153" s="11"/>
      <c r="Y153" s="11"/>
      <c r="Z153" s="68"/>
      <c r="AA153" s="67"/>
    </row>
    <row r="154" spans="1:27" ht="20.100000000000001" customHeight="1" x14ac:dyDescent="0.15">
      <c r="A154" s="48"/>
      <c r="B154" s="48"/>
      <c r="C154" s="69"/>
      <c r="D154" s="70"/>
      <c r="E154" s="67"/>
      <c r="F154" s="67"/>
      <c r="G154" s="67"/>
      <c r="H154" s="67"/>
      <c r="I154" s="75"/>
      <c r="J154" s="73" t="s">
        <v>21</v>
      </c>
      <c r="K154" s="80"/>
      <c r="L154" s="80"/>
      <c r="M154" s="80"/>
      <c r="N154" s="80"/>
      <c r="O154" s="80"/>
      <c r="P154" s="80"/>
      <c r="Q154" s="80"/>
      <c r="R154" s="80"/>
      <c r="S154" s="80"/>
      <c r="T154" s="80"/>
      <c r="U154" s="80"/>
      <c r="V154" s="80"/>
      <c r="W154" s="80"/>
      <c r="X154" s="80"/>
      <c r="Y154" s="80"/>
      <c r="Z154" s="68"/>
      <c r="AA154" s="67"/>
    </row>
    <row r="155" spans="1:27" ht="20.100000000000001" customHeight="1" x14ac:dyDescent="0.15">
      <c r="A155" s="48"/>
      <c r="B155" s="48"/>
      <c r="C155" s="69"/>
      <c r="D155" s="70">
        <v>4</v>
      </c>
      <c r="E155" s="46" t="s">
        <v>75</v>
      </c>
      <c r="I155" s="6"/>
      <c r="J155" s="6"/>
      <c r="K155" s="6"/>
      <c r="L155" s="6"/>
      <c r="M155" s="6"/>
      <c r="N155" s="6"/>
      <c r="O155" s="6"/>
      <c r="P155" s="6"/>
      <c r="Q155" s="6"/>
      <c r="R155" s="6"/>
      <c r="S155" s="6"/>
      <c r="T155" s="6"/>
      <c r="U155" s="6"/>
      <c r="V155" s="6"/>
      <c r="W155" s="6"/>
      <c r="X155" s="6"/>
      <c r="Y155" s="6"/>
      <c r="Z155" s="68"/>
      <c r="AA155" s="67"/>
    </row>
    <row r="156" spans="1:27" ht="20.100000000000001" customHeight="1" x14ac:dyDescent="0.15">
      <c r="A156" s="48"/>
      <c r="B156" s="48"/>
      <c r="C156" s="69"/>
      <c r="D156" s="70"/>
      <c r="E156" s="67"/>
      <c r="F156" s="67"/>
      <c r="G156" s="67"/>
      <c r="H156" s="67"/>
      <c r="I156" s="75"/>
      <c r="J156" s="73" t="s">
        <v>10</v>
      </c>
      <c r="K156" s="80"/>
      <c r="L156" s="80"/>
      <c r="M156" s="80"/>
      <c r="N156" s="80"/>
      <c r="O156" s="80"/>
      <c r="P156" s="80"/>
      <c r="Q156" s="80"/>
      <c r="R156" s="80"/>
      <c r="S156" s="80"/>
      <c r="T156" s="80"/>
      <c r="U156" s="80"/>
      <c r="V156" s="80"/>
      <c r="W156" s="80"/>
      <c r="X156" s="80"/>
      <c r="Y156" s="80"/>
      <c r="Z156" s="68"/>
      <c r="AA156" s="67"/>
    </row>
    <row r="157" spans="1:27" ht="20.100000000000001" customHeight="1" x14ac:dyDescent="0.15">
      <c r="A157" s="48">
        <f>IF(AND($I149="する",TRIM($I157)=""), 1001, 0)</f>
        <v>0</v>
      </c>
      <c r="B157" s="48"/>
      <c r="C157" s="69"/>
      <c r="D157" s="70">
        <v>5</v>
      </c>
      <c r="E157" s="46" t="s">
        <v>76</v>
      </c>
      <c r="I157" s="6"/>
      <c r="J157" s="6"/>
      <c r="K157" s="6"/>
      <c r="L157" s="6"/>
      <c r="M157" s="6"/>
      <c r="N157" s="6"/>
      <c r="O157" s="6"/>
      <c r="P157" s="6"/>
      <c r="Q157" s="6"/>
      <c r="R157" s="6"/>
      <c r="S157" s="6"/>
      <c r="T157" s="6"/>
      <c r="U157" s="6"/>
      <c r="V157" s="6"/>
      <c r="W157" s="6"/>
      <c r="X157" s="6"/>
      <c r="Y157" s="6"/>
      <c r="Z157" s="68"/>
      <c r="AA157" s="67"/>
    </row>
    <row r="158" spans="1:27" ht="20.100000000000001" customHeight="1" x14ac:dyDescent="0.15">
      <c r="A158" s="48"/>
      <c r="B158" s="48"/>
      <c r="C158" s="74"/>
      <c r="D158" s="67"/>
      <c r="E158" s="67"/>
      <c r="F158" s="67"/>
      <c r="G158" s="67"/>
      <c r="H158" s="67"/>
      <c r="I158" s="75"/>
      <c r="J158" s="73" t="s">
        <v>11</v>
      </c>
      <c r="K158" s="80"/>
      <c r="L158" s="80"/>
      <c r="M158" s="80"/>
      <c r="N158" s="80"/>
      <c r="O158" s="80"/>
      <c r="P158" s="80"/>
      <c r="Q158" s="80"/>
      <c r="R158" s="80"/>
      <c r="S158" s="80"/>
      <c r="T158" s="80"/>
      <c r="U158" s="80"/>
      <c r="V158" s="80"/>
      <c r="W158" s="80"/>
      <c r="X158" s="80"/>
      <c r="Y158" s="80"/>
      <c r="Z158" s="68"/>
      <c r="AA158" s="67"/>
    </row>
    <row r="159" spans="1:27" ht="20.100000000000001" customHeight="1" x14ac:dyDescent="0.15">
      <c r="A159" s="48">
        <f>IF(AND($I149="する",NOT(AND(TRIM($I159)&lt;&gt;"",ISNUMBER(VALUE(SUBSTITUTE($I159,"-","")))))), 1001, 0)</f>
        <v>0</v>
      </c>
      <c r="B159" s="48"/>
      <c r="C159" s="69"/>
      <c r="D159" s="70">
        <v>6</v>
      </c>
      <c r="E159" s="46" t="s">
        <v>6</v>
      </c>
      <c r="I159" s="6"/>
      <c r="J159" s="6"/>
      <c r="K159" s="6"/>
      <c r="L159" s="6"/>
      <c r="M159" s="6"/>
      <c r="N159" s="67"/>
      <c r="O159" s="67"/>
      <c r="P159" s="67"/>
      <c r="Q159" s="67"/>
      <c r="R159" s="67"/>
      <c r="S159" s="67"/>
      <c r="T159" s="67"/>
      <c r="U159" s="67"/>
      <c r="V159" s="67"/>
      <c r="W159" s="67"/>
      <c r="X159" s="67"/>
      <c r="Y159" s="67"/>
      <c r="Z159" s="68"/>
      <c r="AA159" s="67"/>
    </row>
    <row r="160" spans="1:27" ht="20.100000000000001" customHeight="1" x14ac:dyDescent="0.15">
      <c r="A160" s="48"/>
      <c r="B160" s="48"/>
      <c r="C160" s="74"/>
      <c r="D160" s="67"/>
      <c r="E160" s="67"/>
      <c r="F160" s="67"/>
      <c r="G160" s="67"/>
      <c r="H160" s="67"/>
      <c r="I160" s="75"/>
      <c r="J160" s="72" t="s">
        <v>93</v>
      </c>
      <c r="K160" s="80"/>
      <c r="L160" s="80"/>
      <c r="M160" s="80"/>
      <c r="N160" s="80"/>
      <c r="O160" s="80"/>
      <c r="P160" s="80"/>
      <c r="Q160" s="80"/>
      <c r="R160" s="80"/>
      <c r="S160" s="80"/>
      <c r="T160" s="80"/>
      <c r="U160" s="80"/>
      <c r="V160" s="80"/>
      <c r="W160" s="80"/>
      <c r="X160" s="80"/>
      <c r="Y160" s="80"/>
      <c r="Z160" s="76"/>
      <c r="AA160" s="80"/>
    </row>
    <row r="161" spans="1:27" ht="20.100000000000001" customHeight="1" x14ac:dyDescent="0.15">
      <c r="A161" s="48">
        <f>IF(AND($I149="する",AND(I161&lt;&gt;"",NOT(ISNUMBER(VALUE(SUBSTITUTE(I161,"-","")))))), 1001, 0)</f>
        <v>0</v>
      </c>
      <c r="B161" s="48"/>
      <c r="C161" s="69"/>
      <c r="D161" s="70">
        <v>7</v>
      </c>
      <c r="E161" s="46" t="s">
        <v>7</v>
      </c>
      <c r="I161" s="6"/>
      <c r="J161" s="6"/>
      <c r="K161" s="6"/>
      <c r="L161" s="6"/>
      <c r="M161" s="6"/>
      <c r="N161" s="67"/>
      <c r="O161" s="67"/>
      <c r="P161" s="67"/>
      <c r="Q161" s="67"/>
      <c r="R161" s="67"/>
      <c r="S161" s="67"/>
      <c r="T161" s="67"/>
      <c r="U161" s="67"/>
      <c r="V161" s="67"/>
      <c r="W161" s="67"/>
      <c r="X161" s="67"/>
      <c r="Y161" s="67"/>
      <c r="Z161" s="68"/>
      <c r="AA161" s="67"/>
    </row>
    <row r="162" spans="1:27" ht="20.100000000000001" customHeight="1" x14ac:dyDescent="0.15">
      <c r="A162" s="48"/>
      <c r="B162" s="48"/>
      <c r="C162" s="74"/>
      <c r="D162" s="67"/>
      <c r="E162" s="67"/>
      <c r="F162" s="67"/>
      <c r="G162" s="67"/>
      <c r="H162" s="67"/>
      <c r="I162" s="75"/>
      <c r="J162" s="73" t="s">
        <v>210</v>
      </c>
      <c r="K162" s="80"/>
      <c r="L162" s="80"/>
      <c r="M162" s="80"/>
      <c r="N162" s="80"/>
      <c r="O162" s="80"/>
      <c r="P162" s="80"/>
      <c r="Q162" s="80"/>
      <c r="R162" s="80"/>
      <c r="S162" s="80"/>
      <c r="T162" s="80"/>
      <c r="U162" s="80"/>
      <c r="V162" s="80"/>
      <c r="W162" s="80"/>
      <c r="X162" s="80"/>
      <c r="Y162" s="80"/>
      <c r="Z162" s="76"/>
      <c r="AA162" s="80"/>
    </row>
    <row r="163" spans="1:27" ht="15" customHeight="1" x14ac:dyDescent="0.15">
      <c r="A163" s="48"/>
      <c r="B163" s="48"/>
      <c r="C163" s="81"/>
      <c r="D163" s="82"/>
      <c r="E163" s="82"/>
      <c r="F163" s="82"/>
      <c r="G163" s="82"/>
      <c r="H163" s="82"/>
      <c r="I163" s="100"/>
      <c r="J163" s="83"/>
      <c r="K163" s="83"/>
      <c r="L163" s="83"/>
      <c r="M163" s="83"/>
      <c r="N163" s="83"/>
      <c r="O163" s="83"/>
      <c r="P163" s="83"/>
      <c r="Q163" s="83"/>
      <c r="R163" s="83"/>
      <c r="S163" s="83"/>
      <c r="T163" s="83"/>
      <c r="U163" s="83"/>
      <c r="V163" s="83"/>
      <c r="W163" s="83"/>
      <c r="X163" s="83"/>
      <c r="Y163" s="83"/>
      <c r="Z163" s="101"/>
      <c r="AA163" s="80"/>
    </row>
    <row r="164" spans="1:27" ht="15" customHeight="1" x14ac:dyDescent="0.15">
      <c r="A164" s="48"/>
      <c r="B164" s="48"/>
      <c r="C164" s="67"/>
      <c r="D164" s="67"/>
      <c r="E164" s="67"/>
      <c r="F164" s="67"/>
      <c r="G164" s="67"/>
      <c r="H164" s="67"/>
      <c r="I164" s="85"/>
      <c r="J164" s="80"/>
      <c r="K164" s="80"/>
      <c r="L164" s="80"/>
      <c r="M164" s="80"/>
      <c r="N164" s="80"/>
      <c r="O164" s="80"/>
      <c r="P164" s="80"/>
      <c r="Q164" s="80"/>
      <c r="R164" s="80"/>
      <c r="S164" s="80"/>
      <c r="T164" s="80"/>
      <c r="U164" s="80"/>
      <c r="V164" s="80"/>
      <c r="W164" s="80"/>
    </row>
    <row r="165" spans="1:27" ht="15" customHeight="1" x14ac:dyDescent="0.15">
      <c r="A165" s="48"/>
      <c r="B165" s="48"/>
      <c r="C165" s="67"/>
      <c r="D165" s="67"/>
      <c r="E165" s="67"/>
      <c r="F165" s="67"/>
      <c r="G165" s="67"/>
      <c r="H165" s="67"/>
      <c r="I165" s="78"/>
      <c r="J165" s="80"/>
      <c r="K165" s="80"/>
      <c r="L165" s="80"/>
      <c r="M165" s="67"/>
      <c r="N165" s="67"/>
      <c r="O165" s="67"/>
      <c r="P165" s="67"/>
      <c r="Q165" s="67"/>
      <c r="R165" s="67"/>
      <c r="S165" s="67"/>
      <c r="T165" s="67"/>
      <c r="U165" s="67"/>
      <c r="V165" s="67"/>
      <c r="W165" s="67"/>
    </row>
    <row r="166" spans="1:27" ht="20.100000000000001" customHeight="1" x14ac:dyDescent="0.15">
      <c r="A166" s="48"/>
      <c r="B166" s="48"/>
      <c r="C166" s="60" t="s">
        <v>85</v>
      </c>
      <c r="D166" s="61"/>
      <c r="E166" s="61"/>
      <c r="F166" s="61"/>
      <c r="G166" s="61"/>
      <c r="H166" s="62"/>
      <c r="I166" s="110"/>
      <c r="J166" s="111"/>
      <c r="K166" s="111"/>
      <c r="L166" s="111"/>
      <c r="M166" s="111"/>
      <c r="N166" s="111"/>
      <c r="O166" s="111"/>
      <c r="P166" s="111"/>
      <c r="Q166" s="111"/>
      <c r="R166" s="111"/>
      <c r="S166" s="111"/>
      <c r="T166" s="111"/>
      <c r="U166" s="111"/>
      <c r="V166" s="111"/>
      <c r="W166" s="111"/>
      <c r="X166" s="111"/>
      <c r="Y166" s="111"/>
    </row>
    <row r="167" spans="1:27" ht="15" customHeight="1" x14ac:dyDescent="0.15">
      <c r="A167" s="48"/>
      <c r="B167" s="48"/>
      <c r="C167" s="112"/>
      <c r="D167" s="113"/>
      <c r="E167" s="113"/>
      <c r="F167" s="113"/>
      <c r="G167" s="113"/>
      <c r="H167" s="113"/>
      <c r="I167" s="114"/>
      <c r="Z167" s="115"/>
    </row>
    <row r="168" spans="1:27" ht="20.100000000000001" customHeight="1" x14ac:dyDescent="0.15">
      <c r="A168" s="48"/>
      <c r="B168" s="48"/>
      <c r="C168" s="116"/>
      <c r="D168" s="117" t="s">
        <v>214</v>
      </c>
      <c r="E168" s="113"/>
      <c r="F168" s="113"/>
      <c r="G168" s="113"/>
      <c r="H168" s="113"/>
      <c r="I168" s="114"/>
      <c r="Z168" s="118"/>
    </row>
    <row r="169" spans="1:27" ht="20.100000000000001" customHeight="1" x14ac:dyDescent="0.15">
      <c r="A169" s="109">
        <f>IF(OR(OR(NOT(ISNUMBER(VALUE(P169))), TRIM(P169)="", LEN(P169)&lt;&gt;6),TRIM($I169)=""), 1001, 0)</f>
        <v>1001</v>
      </c>
      <c r="B169" s="48"/>
      <c r="C169" s="69"/>
      <c r="D169" s="70">
        <v>1</v>
      </c>
      <c r="E169" s="46" t="s">
        <v>198</v>
      </c>
      <c r="I169" s="6"/>
      <c r="J169" s="6"/>
      <c r="K169" s="6"/>
      <c r="L169" s="6"/>
      <c r="M169" s="6"/>
      <c r="N169" s="78" t="s">
        <v>89</v>
      </c>
      <c r="O169" s="119" t="s">
        <v>71</v>
      </c>
      <c r="P169" s="2"/>
      <c r="Q169" s="67" t="s">
        <v>70</v>
      </c>
      <c r="U169" s="67"/>
      <c r="V169" s="67"/>
      <c r="W169" s="67"/>
      <c r="X169" s="67"/>
      <c r="Y169" s="67"/>
      <c r="Z169" s="68"/>
      <c r="AA169" s="67"/>
    </row>
    <row r="170" spans="1:27" ht="30" customHeight="1" x14ac:dyDescent="0.15">
      <c r="A170" s="109"/>
      <c r="B170" s="48"/>
      <c r="C170" s="74"/>
      <c r="D170" s="67"/>
      <c r="E170" s="67"/>
      <c r="F170" s="67"/>
      <c r="G170" s="67"/>
      <c r="H170" s="67"/>
      <c r="I170" s="120"/>
      <c r="J170" s="121" t="s">
        <v>223</v>
      </c>
      <c r="K170" s="121"/>
      <c r="L170" s="121"/>
      <c r="M170" s="121"/>
      <c r="N170" s="121"/>
      <c r="O170" s="121"/>
      <c r="P170" s="121"/>
      <c r="Q170" s="121"/>
      <c r="R170" s="121"/>
      <c r="S170" s="121"/>
      <c r="T170" s="121"/>
      <c r="U170" s="121"/>
      <c r="V170" s="121"/>
      <c r="W170" s="121"/>
      <c r="X170" s="121"/>
      <c r="Y170" s="121"/>
      <c r="Z170" s="122"/>
      <c r="AA170" s="123"/>
    </row>
    <row r="171" spans="1:27" ht="20.100000000000001" customHeight="1" x14ac:dyDescent="0.15">
      <c r="A171" s="48"/>
      <c r="B171" s="48"/>
      <c r="C171" s="69"/>
      <c r="D171" s="70">
        <v>2</v>
      </c>
      <c r="E171" s="67" t="s">
        <v>99</v>
      </c>
      <c r="F171" s="67"/>
      <c r="P171" s="124"/>
      <c r="Q171" s="125"/>
      <c r="R171" s="125"/>
      <c r="S171" s="125"/>
      <c r="T171" s="125"/>
      <c r="U171" s="125"/>
      <c r="V171" s="125"/>
      <c r="W171" s="125"/>
      <c r="X171" s="125"/>
      <c r="Y171" s="125"/>
      <c r="Z171" s="126"/>
      <c r="AA171" s="74"/>
    </row>
    <row r="172" spans="1:27" ht="60" customHeight="1" x14ac:dyDescent="0.15">
      <c r="A172" s="48"/>
      <c r="B172" s="48"/>
      <c r="C172" s="69"/>
      <c r="D172" s="70"/>
      <c r="E172" s="127" t="s">
        <v>100</v>
      </c>
      <c r="F172" s="127"/>
      <c r="G172" s="127"/>
      <c r="H172" s="127"/>
      <c r="I172" s="127"/>
      <c r="J172" s="127"/>
      <c r="K172" s="127"/>
      <c r="L172" s="127"/>
      <c r="M172" s="127"/>
      <c r="N172" s="127"/>
      <c r="O172" s="127"/>
      <c r="P172" s="127"/>
      <c r="Q172" s="127"/>
      <c r="R172" s="127"/>
      <c r="S172" s="127"/>
      <c r="T172" s="127"/>
      <c r="U172" s="127"/>
      <c r="V172" s="127"/>
      <c r="W172" s="127"/>
      <c r="X172" s="127"/>
      <c r="Y172" s="127"/>
      <c r="Z172" s="128"/>
      <c r="AA172" s="74"/>
    </row>
    <row r="173" spans="1:27" ht="20.100000000000001" customHeight="1" x14ac:dyDescent="0.15">
      <c r="A173" s="48">
        <f>IF(COUNTIF(K174:K177,"○")&lt;&gt;1, 1001, 0)</f>
        <v>1001</v>
      </c>
      <c r="B173" s="264"/>
      <c r="C173" s="69"/>
      <c r="D173" s="70"/>
      <c r="E173" s="129" t="s">
        <v>101</v>
      </c>
      <c r="F173" s="130"/>
      <c r="G173" s="130"/>
      <c r="H173" s="130"/>
      <c r="I173" s="130"/>
      <c r="J173" s="131"/>
      <c r="K173" s="132" t="s">
        <v>102</v>
      </c>
      <c r="L173" s="133" t="s">
        <v>103</v>
      </c>
      <c r="M173" s="134"/>
      <c r="N173" s="134"/>
      <c r="O173" s="135"/>
      <c r="P173" s="136" t="s">
        <v>104</v>
      </c>
      <c r="Q173" s="136"/>
      <c r="R173" s="137"/>
      <c r="U173" s="92"/>
      <c r="V173" s="92"/>
      <c r="W173" s="92"/>
      <c r="X173" s="92"/>
      <c r="Y173" s="92"/>
      <c r="Z173" s="93"/>
      <c r="AA173" s="74"/>
    </row>
    <row r="174" spans="1:27" ht="20.100000000000001" customHeight="1" x14ac:dyDescent="0.15">
      <c r="A174" s="48"/>
      <c r="B174" s="48"/>
      <c r="C174" s="69"/>
      <c r="D174" s="138"/>
      <c r="E174" s="139" t="s">
        <v>105</v>
      </c>
      <c r="F174" s="140"/>
      <c r="G174" s="140"/>
      <c r="H174" s="140"/>
      <c r="I174" s="140"/>
      <c r="J174" s="141"/>
      <c r="K174" s="3"/>
      <c r="L174" s="142"/>
      <c r="M174" s="143"/>
      <c r="N174" s="143"/>
      <c r="O174" s="144"/>
      <c r="P174" s="145"/>
      <c r="Q174" s="146"/>
      <c r="R174" s="147"/>
      <c r="U174" s="92"/>
      <c r="V174" s="92"/>
      <c r="W174" s="92"/>
      <c r="X174" s="92"/>
      <c r="Y174" s="92"/>
      <c r="Z174" s="93"/>
      <c r="AA174" s="74"/>
    </row>
    <row r="175" spans="1:27" ht="20.100000000000001" customHeight="1" x14ac:dyDescent="0.15">
      <c r="A175" s="48">
        <f>IF(AND($K$175="○",TRIM($L175)=""), 1001, 0)</f>
        <v>0</v>
      </c>
      <c r="B175" s="48"/>
      <c r="C175" s="69"/>
      <c r="D175" s="138"/>
      <c r="E175" s="148" t="s">
        <v>106</v>
      </c>
      <c r="F175" s="149"/>
      <c r="G175" s="149"/>
      <c r="H175" s="149"/>
      <c r="I175" s="149"/>
      <c r="J175" s="150"/>
      <c r="K175" s="4"/>
      <c r="L175" s="14"/>
      <c r="M175" s="15"/>
      <c r="N175" s="15"/>
      <c r="O175" s="16"/>
      <c r="P175" s="151"/>
      <c r="Q175" s="151"/>
      <c r="R175" s="152"/>
      <c r="U175" s="80"/>
      <c r="V175" s="80"/>
      <c r="W175" s="80"/>
      <c r="X175" s="80"/>
      <c r="Y175" s="80"/>
      <c r="Z175" s="76"/>
      <c r="AA175" s="74"/>
    </row>
    <row r="176" spans="1:27" ht="20.100000000000001" customHeight="1" x14ac:dyDescent="0.15">
      <c r="A176" s="48">
        <f>IF(AND($K$176="○",TRIM($L176)=""), 1001, 0)</f>
        <v>0</v>
      </c>
      <c r="B176" s="48"/>
      <c r="C176" s="69"/>
      <c r="D176" s="138"/>
      <c r="E176" s="148" t="s">
        <v>107</v>
      </c>
      <c r="F176" s="149"/>
      <c r="G176" s="149"/>
      <c r="H176" s="149"/>
      <c r="I176" s="149"/>
      <c r="J176" s="150"/>
      <c r="K176" s="5"/>
      <c r="L176" s="14"/>
      <c r="M176" s="15"/>
      <c r="N176" s="15"/>
      <c r="O176" s="16"/>
      <c r="P176" s="29">
        <v>100</v>
      </c>
      <c r="Q176" s="29"/>
      <c r="R176" s="118" t="s">
        <v>108</v>
      </c>
      <c r="U176" s="80"/>
      <c r="V176" s="80"/>
      <c r="W176" s="80"/>
      <c r="X176" s="80"/>
      <c r="Y176" s="80"/>
      <c r="Z176" s="76"/>
      <c r="AA176" s="74"/>
    </row>
    <row r="177" spans="1:27" ht="20.100000000000001" customHeight="1" x14ac:dyDescent="0.15">
      <c r="A177" s="48">
        <f>IF(AND($K$177="○",OR(TRIM($L177)="",TRIM($P177)="")),1001, 0)</f>
        <v>0</v>
      </c>
      <c r="B177" s="48"/>
      <c r="C177" s="69"/>
      <c r="D177" s="138"/>
      <c r="E177" s="153" t="s">
        <v>109</v>
      </c>
      <c r="F177" s="154"/>
      <c r="G177" s="154"/>
      <c r="H177" s="154"/>
      <c r="I177" s="154"/>
      <c r="J177" s="155"/>
      <c r="K177" s="20"/>
      <c r="L177" s="14"/>
      <c r="M177" s="15"/>
      <c r="N177" s="15"/>
      <c r="O177" s="16"/>
      <c r="P177" s="27"/>
      <c r="Q177" s="28"/>
      <c r="R177" s="156" t="s">
        <v>108</v>
      </c>
      <c r="U177" s="80"/>
      <c r="V177" s="80"/>
      <c r="W177" s="80"/>
      <c r="X177" s="80"/>
      <c r="Y177" s="80"/>
      <c r="Z177" s="76"/>
      <c r="AA177" s="74"/>
    </row>
    <row r="178" spans="1:27" ht="20.100000000000001" customHeight="1" x14ac:dyDescent="0.15">
      <c r="A178" s="48"/>
      <c r="B178" s="48"/>
      <c r="C178" s="69"/>
      <c r="D178" s="138"/>
      <c r="E178" s="157"/>
      <c r="F178" s="158"/>
      <c r="G178" s="158"/>
      <c r="H178" s="158"/>
      <c r="I178" s="158"/>
      <c r="J178" s="159"/>
      <c r="K178" s="21"/>
      <c r="L178" s="22"/>
      <c r="M178" s="23"/>
      <c r="N178" s="23"/>
      <c r="O178" s="24"/>
      <c r="P178" s="25"/>
      <c r="Q178" s="26"/>
      <c r="R178" s="160" t="s">
        <v>108</v>
      </c>
      <c r="U178" s="80"/>
      <c r="V178" s="80"/>
      <c r="W178" s="80"/>
      <c r="X178" s="80"/>
      <c r="Y178" s="80"/>
      <c r="Z178" s="76"/>
      <c r="AA178" s="74"/>
    </row>
    <row r="179" spans="1:27" ht="20.100000000000001" customHeight="1" x14ac:dyDescent="0.15">
      <c r="A179" s="48"/>
      <c r="B179" s="48"/>
      <c r="C179" s="69"/>
      <c r="D179" s="70"/>
      <c r="E179" s="92"/>
      <c r="F179" s="92"/>
      <c r="G179" s="92"/>
      <c r="H179" s="92"/>
      <c r="I179" s="92"/>
      <c r="J179" s="92"/>
      <c r="K179" s="161"/>
      <c r="L179" s="162"/>
      <c r="M179" s="162"/>
      <c r="N179" s="162"/>
      <c r="O179" s="162"/>
      <c r="P179" s="163"/>
      <c r="Q179" s="164"/>
      <c r="U179" s="80"/>
      <c r="V179" s="80"/>
      <c r="W179" s="80"/>
      <c r="X179" s="80"/>
      <c r="Y179" s="80"/>
      <c r="Z179" s="76"/>
      <c r="AA179" s="74"/>
    </row>
    <row r="180" spans="1:27" ht="20.100000000000001" customHeight="1" x14ac:dyDescent="0.15">
      <c r="A180" s="48">
        <f>IF(TRIM($I180)="", 1001, 0)</f>
        <v>1001</v>
      </c>
      <c r="B180" s="48"/>
      <c r="C180" s="69"/>
      <c r="D180" s="70">
        <v>3</v>
      </c>
      <c r="E180" s="46" t="s">
        <v>110</v>
      </c>
      <c r="I180" s="19"/>
      <c r="J180" s="19"/>
      <c r="K180" s="19"/>
      <c r="L180" s="19"/>
      <c r="M180" s="19"/>
      <c r="N180" s="67" t="s">
        <v>111</v>
      </c>
      <c r="O180" s="67"/>
      <c r="P180" s="67"/>
      <c r="Q180" s="67"/>
      <c r="R180" s="67"/>
      <c r="S180" s="67"/>
      <c r="T180" s="67"/>
      <c r="U180" s="67"/>
      <c r="V180" s="67"/>
      <c r="W180" s="67"/>
      <c r="X180" s="67"/>
      <c r="Y180" s="67"/>
      <c r="Z180" s="68"/>
    </row>
    <row r="181" spans="1:27" ht="30" customHeight="1" x14ac:dyDescent="0.15">
      <c r="A181" s="48"/>
      <c r="B181" s="48"/>
      <c r="C181" s="74"/>
      <c r="D181" s="67"/>
      <c r="E181" s="67"/>
      <c r="F181" s="67"/>
      <c r="G181" s="67"/>
      <c r="H181" s="67"/>
      <c r="I181" s="165"/>
      <c r="J181" s="166" t="s">
        <v>112</v>
      </c>
      <c r="K181" s="166"/>
      <c r="L181" s="166"/>
      <c r="M181" s="166"/>
      <c r="N181" s="166"/>
      <c r="O181" s="166"/>
      <c r="P181" s="166"/>
      <c r="Q181" s="166"/>
      <c r="R181" s="166"/>
      <c r="S181" s="166"/>
      <c r="T181" s="166"/>
      <c r="U181" s="166"/>
      <c r="V181" s="166"/>
      <c r="W181" s="166"/>
      <c r="X181" s="166"/>
      <c r="Y181" s="166"/>
      <c r="Z181" s="68"/>
    </row>
    <row r="182" spans="1:27" ht="20.100000000000001" customHeight="1" x14ac:dyDescent="0.15">
      <c r="A182" s="48">
        <f>IF(TRIM($I182)="", 1001, 0)</f>
        <v>1001</v>
      </c>
      <c r="B182" s="48"/>
      <c r="C182" s="69"/>
      <c r="D182" s="70">
        <v>4</v>
      </c>
      <c r="E182" s="46" t="s">
        <v>215</v>
      </c>
      <c r="I182" s="10"/>
      <c r="J182" s="10"/>
      <c r="K182" s="10"/>
      <c r="L182" s="10"/>
      <c r="M182" s="10"/>
      <c r="N182" s="67" t="s">
        <v>113</v>
      </c>
      <c r="O182" s="67"/>
      <c r="P182" s="67"/>
      <c r="Q182" s="67"/>
      <c r="R182" s="67"/>
      <c r="S182" s="67"/>
      <c r="T182" s="67"/>
      <c r="U182" s="67"/>
      <c r="V182" s="67"/>
      <c r="W182" s="67"/>
      <c r="X182" s="67"/>
      <c r="Y182" s="67"/>
      <c r="Z182" s="68"/>
      <c r="AA182" s="74"/>
    </row>
    <row r="183" spans="1:27" ht="20.100000000000001" customHeight="1" x14ac:dyDescent="0.15">
      <c r="A183" s="48"/>
      <c r="B183" s="48"/>
      <c r="C183" s="74"/>
      <c r="D183" s="67"/>
      <c r="E183" s="67"/>
      <c r="F183" s="67"/>
      <c r="G183" s="67"/>
      <c r="H183" s="67"/>
      <c r="I183" s="120"/>
      <c r="J183" s="72"/>
      <c r="K183" s="108"/>
      <c r="L183" s="108"/>
      <c r="M183" s="108"/>
      <c r="N183" s="108"/>
      <c r="O183" s="108"/>
      <c r="P183" s="108"/>
      <c r="Q183" s="108"/>
      <c r="R183" s="108"/>
      <c r="S183" s="108"/>
      <c r="T183" s="108"/>
      <c r="U183" s="108"/>
      <c r="V183" s="108"/>
      <c r="W183" s="108"/>
      <c r="X183" s="108"/>
      <c r="Y183" s="108"/>
      <c r="Z183" s="167"/>
      <c r="AA183" s="74"/>
    </row>
    <row r="184" spans="1:27" ht="20.100000000000001" customHeight="1" x14ac:dyDescent="0.15">
      <c r="A184" s="48">
        <f>IF(AND(I184&lt;&gt;"未登録", I184&lt;&gt;"登録済み"), 1001, 0)</f>
        <v>1001</v>
      </c>
      <c r="B184" s="48"/>
      <c r="C184" s="69"/>
      <c r="D184" s="70">
        <v>5</v>
      </c>
      <c r="E184" s="89" t="s">
        <v>199</v>
      </c>
      <c r="F184" s="67"/>
      <c r="G184" s="67"/>
      <c r="H184" s="67"/>
      <c r="I184" s="6"/>
      <c r="J184" s="9"/>
      <c r="K184" s="9"/>
      <c r="L184" s="9"/>
      <c r="M184" s="9"/>
      <c r="N184" s="168"/>
      <c r="O184" s="125"/>
      <c r="P184" s="124"/>
      <c r="Q184" s="125"/>
      <c r="R184" s="125"/>
      <c r="S184" s="125"/>
      <c r="T184" s="125"/>
      <c r="U184" s="125"/>
      <c r="V184" s="125"/>
      <c r="W184" s="125"/>
      <c r="X184" s="125"/>
      <c r="Y184" s="125"/>
      <c r="Z184" s="126"/>
      <c r="AA184" s="67"/>
    </row>
    <row r="185" spans="1:27" ht="20.100000000000001" customHeight="1" x14ac:dyDescent="0.15">
      <c r="A185" s="48"/>
      <c r="B185" s="48"/>
      <c r="C185" s="69"/>
      <c r="D185" s="70"/>
      <c r="E185" s="92" t="s">
        <v>200</v>
      </c>
      <c r="F185" s="67"/>
      <c r="G185" s="67"/>
      <c r="H185" s="67"/>
      <c r="I185" s="95"/>
      <c r="J185" s="73" t="s">
        <v>201</v>
      </c>
      <c r="K185" s="80"/>
      <c r="L185" s="80"/>
      <c r="M185" s="169"/>
      <c r="N185" s="80"/>
      <c r="O185" s="80"/>
      <c r="P185" s="169"/>
      <c r="Q185" s="80"/>
      <c r="R185" s="80"/>
      <c r="S185" s="80"/>
      <c r="T185" s="80"/>
      <c r="U185" s="80"/>
      <c r="V185" s="80"/>
      <c r="W185" s="80"/>
      <c r="X185" s="80"/>
      <c r="Y185" s="80"/>
      <c r="Z185" s="76"/>
      <c r="AA185" s="67"/>
    </row>
    <row r="186" spans="1:27" ht="20.100000000000001" customHeight="1" x14ac:dyDescent="0.15">
      <c r="A186" s="48"/>
      <c r="B186" s="48"/>
      <c r="C186" s="69"/>
      <c r="D186" s="70">
        <v>6</v>
      </c>
      <c r="E186" s="89" t="s">
        <v>208</v>
      </c>
      <c r="F186" s="67"/>
      <c r="G186" s="67"/>
      <c r="H186" s="67"/>
      <c r="I186" s="6"/>
      <c r="J186" s="9"/>
      <c r="K186" s="9"/>
      <c r="L186" s="9"/>
      <c r="M186" s="9"/>
      <c r="N186" s="168"/>
      <c r="O186" s="125"/>
      <c r="P186" s="124"/>
      <c r="Q186" s="125"/>
      <c r="R186" s="125"/>
      <c r="S186" s="125"/>
      <c r="T186" s="125"/>
      <c r="U186" s="125"/>
      <c r="V186" s="125"/>
      <c r="W186" s="125"/>
      <c r="X186" s="125"/>
      <c r="Y186" s="125"/>
      <c r="Z186" s="126"/>
      <c r="AA186" s="67"/>
    </row>
    <row r="187" spans="1:27" ht="45" customHeight="1" x14ac:dyDescent="0.15">
      <c r="A187" s="48"/>
      <c r="B187" s="48"/>
      <c r="C187" s="170"/>
      <c r="D187" s="171"/>
      <c r="E187" s="172"/>
      <c r="F187" s="82"/>
      <c r="G187" s="82"/>
      <c r="H187" s="82"/>
      <c r="I187" s="173"/>
      <c r="J187" s="174" t="s">
        <v>209</v>
      </c>
      <c r="K187" s="174"/>
      <c r="L187" s="174"/>
      <c r="M187" s="174"/>
      <c r="N187" s="174"/>
      <c r="O187" s="174"/>
      <c r="P187" s="174"/>
      <c r="Q187" s="174"/>
      <c r="R187" s="174"/>
      <c r="S187" s="174"/>
      <c r="T187" s="174"/>
      <c r="U187" s="174"/>
      <c r="V187" s="174"/>
      <c r="W187" s="174"/>
      <c r="X187" s="174"/>
      <c r="Y187" s="174"/>
      <c r="Z187" s="101"/>
      <c r="AA187" s="67"/>
    </row>
    <row r="188" spans="1:27" ht="30" customHeight="1" x14ac:dyDescent="0.15">
      <c r="A188" s="48"/>
      <c r="B188" s="48"/>
      <c r="C188" s="67"/>
      <c r="D188" s="67"/>
      <c r="E188" s="67"/>
      <c r="F188" s="67"/>
      <c r="G188" s="67"/>
      <c r="H188" s="67"/>
      <c r="I188" s="78"/>
      <c r="J188" s="80"/>
      <c r="K188" s="80"/>
      <c r="L188" s="80"/>
      <c r="M188" s="67"/>
      <c r="N188" s="67"/>
    </row>
    <row r="189" spans="1:27" ht="20.100000000000001" customHeight="1" x14ac:dyDescent="0.15">
      <c r="A189" s="48"/>
      <c r="B189" s="48"/>
      <c r="C189" s="60" t="s">
        <v>114</v>
      </c>
      <c r="D189" s="61"/>
      <c r="E189" s="61"/>
      <c r="F189" s="61"/>
      <c r="G189" s="61"/>
      <c r="H189" s="62"/>
      <c r="I189" s="110"/>
      <c r="J189" s="111"/>
      <c r="K189" s="111"/>
      <c r="L189" s="111"/>
      <c r="M189" s="111"/>
      <c r="N189" s="111"/>
      <c r="O189" s="111"/>
      <c r="P189" s="111"/>
      <c r="Q189" s="111"/>
      <c r="R189" s="111"/>
      <c r="S189" s="111"/>
      <c r="T189" s="111"/>
      <c r="U189" s="111"/>
      <c r="V189" s="111"/>
      <c r="W189" s="111"/>
      <c r="X189" s="111"/>
      <c r="Y189" s="111"/>
      <c r="Z189" s="111"/>
    </row>
    <row r="190" spans="1:27" ht="20.100000000000001" customHeight="1" x14ac:dyDescent="0.15">
      <c r="A190" s="48"/>
      <c r="B190" s="48"/>
      <c r="C190" s="112"/>
      <c r="D190" s="175"/>
      <c r="E190" s="175"/>
      <c r="F190" s="175"/>
      <c r="G190" s="175"/>
      <c r="H190" s="175"/>
      <c r="I190" s="176"/>
      <c r="AA190" s="177"/>
    </row>
    <row r="191" spans="1:27" ht="30" customHeight="1" x14ac:dyDescent="0.15">
      <c r="A191" s="48"/>
      <c r="B191" s="48"/>
      <c r="C191" s="112"/>
      <c r="D191" s="178" t="s">
        <v>218</v>
      </c>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18"/>
    </row>
    <row r="192" spans="1:27" ht="20.100000000000001" customHeight="1" x14ac:dyDescent="0.15">
      <c r="A192" s="48"/>
      <c r="B192" s="48"/>
      <c r="C192" s="112"/>
      <c r="D192" s="179" t="s">
        <v>161</v>
      </c>
      <c r="E192" s="180"/>
      <c r="F192" s="180"/>
      <c r="G192" s="180"/>
      <c r="H192" s="180"/>
      <c r="I192" s="180"/>
      <c r="J192" s="180"/>
      <c r="K192" s="180"/>
      <c r="L192" s="180"/>
      <c r="M192" s="180"/>
      <c r="N192" s="180"/>
      <c r="O192" s="180"/>
      <c r="P192" s="180"/>
      <c r="Q192" s="180"/>
      <c r="R192" s="181"/>
      <c r="S192" s="182" t="s">
        <v>115</v>
      </c>
      <c r="T192" s="183"/>
      <c r="Z192" s="118"/>
    </row>
    <row r="193" spans="1:27" ht="20.100000000000001" customHeight="1" x14ac:dyDescent="0.15">
      <c r="A193" s="48"/>
      <c r="B193" s="48"/>
      <c r="C193" s="184"/>
      <c r="D193" s="185" t="s">
        <v>116</v>
      </c>
      <c r="E193" s="186" t="s">
        <v>117</v>
      </c>
      <c r="F193" s="186"/>
      <c r="G193" s="186"/>
      <c r="H193" s="186"/>
      <c r="I193" s="186"/>
      <c r="J193" s="186"/>
      <c r="K193" s="187">
        <v>111</v>
      </c>
      <c r="L193" s="188" t="s">
        <v>118</v>
      </c>
      <c r="M193" s="189"/>
      <c r="N193" s="189"/>
      <c r="O193" s="189"/>
      <c r="P193" s="189"/>
      <c r="Q193" s="189"/>
      <c r="R193" s="190"/>
      <c r="S193" s="30"/>
      <c r="T193" s="31"/>
      <c r="U193" s="108"/>
      <c r="V193" s="108"/>
      <c r="W193" s="108"/>
      <c r="X193" s="108"/>
      <c r="Y193" s="108"/>
      <c r="Z193" s="167"/>
      <c r="AA193" s="74"/>
    </row>
    <row r="194" spans="1:27" ht="20.100000000000001" customHeight="1" x14ac:dyDescent="0.15">
      <c r="A194" s="48"/>
      <c r="B194" s="48"/>
      <c r="C194" s="191"/>
      <c r="D194" s="192"/>
      <c r="E194" s="193"/>
      <c r="F194" s="193"/>
      <c r="G194" s="193"/>
      <c r="H194" s="193"/>
      <c r="I194" s="193"/>
      <c r="J194" s="193"/>
      <c r="K194" s="194">
        <v>212</v>
      </c>
      <c r="L194" s="193" t="s">
        <v>119</v>
      </c>
      <c r="M194" s="193"/>
      <c r="N194" s="193"/>
      <c r="O194" s="193"/>
      <c r="P194" s="193"/>
      <c r="Q194" s="193"/>
      <c r="R194" s="193"/>
      <c r="S194" s="7"/>
      <c r="T194" s="8"/>
      <c r="Z194" s="118"/>
    </row>
    <row r="195" spans="1:27" ht="20.100000000000001" customHeight="1" x14ac:dyDescent="0.15">
      <c r="A195" s="48"/>
      <c r="B195" s="48"/>
      <c r="C195" s="184"/>
      <c r="D195" s="192"/>
      <c r="E195" s="193" t="s">
        <v>120</v>
      </c>
      <c r="F195" s="193"/>
      <c r="G195" s="193"/>
      <c r="H195" s="193"/>
      <c r="I195" s="193"/>
      <c r="J195" s="193"/>
      <c r="K195" s="194">
        <v>113</v>
      </c>
      <c r="L195" s="193" t="s">
        <v>118</v>
      </c>
      <c r="M195" s="193"/>
      <c r="N195" s="193"/>
      <c r="O195" s="193"/>
      <c r="P195" s="193"/>
      <c r="Q195" s="193"/>
      <c r="R195" s="193"/>
      <c r="S195" s="7"/>
      <c r="T195" s="8"/>
      <c r="U195" s="108"/>
      <c r="V195" s="108"/>
      <c r="W195" s="108"/>
      <c r="X195" s="108"/>
      <c r="Y195" s="108"/>
      <c r="Z195" s="167"/>
      <c r="AA195" s="74"/>
    </row>
    <row r="196" spans="1:27" ht="20.100000000000001" customHeight="1" x14ac:dyDescent="0.15">
      <c r="A196" s="48"/>
      <c r="B196" s="48"/>
      <c r="C196" s="191"/>
      <c r="D196" s="192"/>
      <c r="E196" s="193"/>
      <c r="F196" s="193"/>
      <c r="G196" s="193"/>
      <c r="H196" s="193"/>
      <c r="I196" s="193"/>
      <c r="J196" s="193"/>
      <c r="K196" s="194">
        <v>214</v>
      </c>
      <c r="L196" s="195" t="s">
        <v>119</v>
      </c>
      <c r="M196" s="195"/>
      <c r="N196" s="196" t="s">
        <v>125</v>
      </c>
      <c r="O196" s="196"/>
      <c r="P196" s="196"/>
      <c r="Q196" s="196"/>
      <c r="R196" s="196"/>
      <c r="S196" s="7"/>
      <c r="T196" s="8"/>
      <c r="Z196" s="118"/>
    </row>
    <row r="197" spans="1:27" ht="20.100000000000001" customHeight="1" x14ac:dyDescent="0.15">
      <c r="A197" s="48"/>
      <c r="B197" s="48"/>
      <c r="C197" s="184"/>
      <c r="D197" s="192"/>
      <c r="E197" s="193"/>
      <c r="F197" s="193"/>
      <c r="G197" s="193"/>
      <c r="H197" s="193"/>
      <c r="I197" s="193"/>
      <c r="J197" s="193"/>
      <c r="K197" s="194">
        <v>215</v>
      </c>
      <c r="L197" s="195"/>
      <c r="M197" s="195"/>
      <c r="N197" s="196" t="s">
        <v>126</v>
      </c>
      <c r="O197" s="196"/>
      <c r="P197" s="196"/>
      <c r="Q197" s="196"/>
      <c r="R197" s="196"/>
      <c r="S197" s="7"/>
      <c r="T197" s="8"/>
      <c r="U197" s="108"/>
      <c r="V197" s="108"/>
      <c r="W197" s="108"/>
      <c r="X197" s="108"/>
      <c r="Y197" s="108"/>
      <c r="Z197" s="167"/>
      <c r="AA197" s="74"/>
    </row>
    <row r="198" spans="1:27" ht="20.100000000000001" customHeight="1" x14ac:dyDescent="0.15">
      <c r="A198" s="48"/>
      <c r="B198" s="48"/>
      <c r="C198" s="191"/>
      <c r="D198" s="192"/>
      <c r="E198" s="193"/>
      <c r="F198" s="193"/>
      <c r="G198" s="193"/>
      <c r="H198" s="193"/>
      <c r="I198" s="193"/>
      <c r="J198" s="193"/>
      <c r="K198" s="194">
        <v>216</v>
      </c>
      <c r="L198" s="195"/>
      <c r="M198" s="195"/>
      <c r="N198" s="196" t="s">
        <v>127</v>
      </c>
      <c r="O198" s="196"/>
      <c r="P198" s="196"/>
      <c r="Q198" s="196"/>
      <c r="R198" s="196"/>
      <c r="S198" s="7"/>
      <c r="T198" s="8"/>
      <c r="Z198" s="118"/>
    </row>
    <row r="199" spans="1:27" ht="20.100000000000001" customHeight="1" x14ac:dyDescent="0.15">
      <c r="A199" s="48"/>
      <c r="B199" s="48"/>
      <c r="C199" s="184"/>
      <c r="D199" s="192"/>
      <c r="E199" s="193" t="s">
        <v>121</v>
      </c>
      <c r="F199" s="193"/>
      <c r="G199" s="193"/>
      <c r="H199" s="193"/>
      <c r="I199" s="193"/>
      <c r="J199" s="193"/>
      <c r="K199" s="194">
        <v>120</v>
      </c>
      <c r="L199" s="193" t="s">
        <v>118</v>
      </c>
      <c r="M199" s="193"/>
      <c r="N199" s="193"/>
      <c r="O199" s="193"/>
      <c r="P199" s="193"/>
      <c r="Q199" s="193"/>
      <c r="R199" s="193"/>
      <c r="S199" s="7"/>
      <c r="T199" s="8"/>
      <c r="U199" s="108"/>
      <c r="V199" s="108"/>
      <c r="W199" s="108"/>
      <c r="X199" s="108"/>
      <c r="Y199" s="108"/>
      <c r="Z199" s="167"/>
      <c r="AA199" s="74"/>
    </row>
    <row r="200" spans="1:27" ht="20.100000000000001" customHeight="1" x14ac:dyDescent="0.15">
      <c r="A200" s="48"/>
      <c r="B200" s="48"/>
      <c r="C200" s="191"/>
      <c r="D200" s="192"/>
      <c r="E200" s="193"/>
      <c r="F200" s="193"/>
      <c r="G200" s="193"/>
      <c r="H200" s="193"/>
      <c r="I200" s="193"/>
      <c r="J200" s="193"/>
      <c r="K200" s="194">
        <v>221</v>
      </c>
      <c r="L200" s="195" t="s">
        <v>119</v>
      </c>
      <c r="M200" s="195"/>
      <c r="N200" s="196" t="s">
        <v>129</v>
      </c>
      <c r="O200" s="196"/>
      <c r="P200" s="196"/>
      <c r="Q200" s="196"/>
      <c r="R200" s="196"/>
      <c r="S200" s="7"/>
      <c r="T200" s="8"/>
      <c r="Z200" s="118"/>
    </row>
    <row r="201" spans="1:27" ht="20.100000000000001" customHeight="1" x14ac:dyDescent="0.15">
      <c r="A201" s="48"/>
      <c r="B201" s="48"/>
      <c r="C201" s="184"/>
      <c r="D201" s="192"/>
      <c r="E201" s="193"/>
      <c r="F201" s="193"/>
      <c r="G201" s="193"/>
      <c r="H201" s="193"/>
      <c r="I201" s="193"/>
      <c r="J201" s="193"/>
      <c r="K201" s="194">
        <v>222</v>
      </c>
      <c r="L201" s="195"/>
      <c r="M201" s="195"/>
      <c r="N201" s="196" t="s">
        <v>130</v>
      </c>
      <c r="O201" s="196"/>
      <c r="P201" s="196"/>
      <c r="Q201" s="196"/>
      <c r="R201" s="196"/>
      <c r="S201" s="7"/>
      <c r="T201" s="8"/>
      <c r="U201" s="108"/>
      <c r="V201" s="108"/>
      <c r="W201" s="108"/>
      <c r="X201" s="108"/>
      <c r="Y201" s="108"/>
      <c r="Z201" s="167"/>
      <c r="AA201" s="74"/>
    </row>
    <row r="202" spans="1:27" ht="20.100000000000001" customHeight="1" x14ac:dyDescent="0.15">
      <c r="A202" s="48"/>
      <c r="B202" s="48"/>
      <c r="C202" s="191"/>
      <c r="D202" s="192"/>
      <c r="E202" s="193"/>
      <c r="F202" s="193"/>
      <c r="G202" s="193"/>
      <c r="H202" s="193"/>
      <c r="I202" s="193"/>
      <c r="J202" s="193"/>
      <c r="K202" s="194">
        <v>223</v>
      </c>
      <c r="L202" s="195"/>
      <c r="M202" s="195"/>
      <c r="N202" s="196" t="s">
        <v>131</v>
      </c>
      <c r="O202" s="196"/>
      <c r="P202" s="196"/>
      <c r="Q202" s="196"/>
      <c r="R202" s="196"/>
      <c r="S202" s="7"/>
      <c r="T202" s="8"/>
      <c r="Z202" s="118"/>
    </row>
    <row r="203" spans="1:27" ht="20.100000000000001" customHeight="1" x14ac:dyDescent="0.15">
      <c r="A203" s="48"/>
      <c r="B203" s="48"/>
      <c r="C203" s="184"/>
      <c r="D203" s="192"/>
      <c r="E203" s="193" t="s">
        <v>122</v>
      </c>
      <c r="F203" s="193"/>
      <c r="G203" s="193"/>
      <c r="H203" s="193"/>
      <c r="I203" s="193"/>
      <c r="J203" s="193"/>
      <c r="K203" s="194">
        <v>127</v>
      </c>
      <c r="L203" s="193" t="s">
        <v>118</v>
      </c>
      <c r="M203" s="193"/>
      <c r="N203" s="193"/>
      <c r="O203" s="193"/>
      <c r="P203" s="193"/>
      <c r="Q203" s="193"/>
      <c r="R203" s="193"/>
      <c r="S203" s="7"/>
      <c r="T203" s="8"/>
      <c r="U203" s="108"/>
      <c r="V203" s="108"/>
      <c r="W203" s="108"/>
      <c r="X203" s="108"/>
      <c r="Y203" s="108"/>
      <c r="Z203" s="167"/>
      <c r="AA203" s="74"/>
    </row>
    <row r="204" spans="1:27" ht="20.100000000000001" customHeight="1" x14ac:dyDescent="0.15">
      <c r="A204" s="48"/>
      <c r="B204" s="48"/>
      <c r="C204" s="191"/>
      <c r="D204" s="192"/>
      <c r="E204" s="193"/>
      <c r="F204" s="193"/>
      <c r="G204" s="193"/>
      <c r="H204" s="193"/>
      <c r="I204" s="193"/>
      <c r="J204" s="193"/>
      <c r="K204" s="194">
        <v>228</v>
      </c>
      <c r="L204" s="193" t="s">
        <v>119</v>
      </c>
      <c r="M204" s="193"/>
      <c r="N204" s="193"/>
      <c r="O204" s="193"/>
      <c r="P204" s="193"/>
      <c r="Q204" s="193"/>
      <c r="R204" s="193"/>
      <c r="S204" s="7"/>
      <c r="T204" s="8"/>
      <c r="Z204" s="118"/>
    </row>
    <row r="205" spans="1:27" ht="20.100000000000001" customHeight="1" x14ac:dyDescent="0.15">
      <c r="A205" s="48"/>
      <c r="B205" s="48"/>
      <c r="C205" s="184"/>
      <c r="D205" s="192"/>
      <c r="E205" s="193" t="s">
        <v>123</v>
      </c>
      <c r="F205" s="193"/>
      <c r="G205" s="193"/>
      <c r="H205" s="193"/>
      <c r="I205" s="193"/>
      <c r="J205" s="193"/>
      <c r="K205" s="194">
        <v>129</v>
      </c>
      <c r="L205" s="193" t="s">
        <v>118</v>
      </c>
      <c r="M205" s="193"/>
      <c r="N205" s="193"/>
      <c r="O205" s="193"/>
      <c r="P205" s="193"/>
      <c r="Q205" s="193"/>
      <c r="R205" s="193"/>
      <c r="S205" s="7"/>
      <c r="T205" s="8"/>
      <c r="U205" s="108"/>
      <c r="V205" s="108"/>
      <c r="W205" s="108"/>
      <c r="X205" s="108"/>
      <c r="Y205" s="108"/>
      <c r="Z205" s="167"/>
      <c r="AA205" s="74"/>
    </row>
    <row r="206" spans="1:27" ht="20.100000000000001" customHeight="1" x14ac:dyDescent="0.15">
      <c r="A206" s="48"/>
      <c r="B206" s="48"/>
      <c r="C206" s="191"/>
      <c r="D206" s="192"/>
      <c r="E206" s="193"/>
      <c r="F206" s="193"/>
      <c r="G206" s="193"/>
      <c r="H206" s="193"/>
      <c r="I206" s="193"/>
      <c r="J206" s="193"/>
      <c r="K206" s="194">
        <v>230</v>
      </c>
      <c r="L206" s="193" t="s">
        <v>119</v>
      </c>
      <c r="M206" s="193"/>
      <c r="N206" s="193"/>
      <c r="O206" s="193"/>
      <c r="P206" s="193"/>
      <c r="Q206" s="193"/>
      <c r="R206" s="193"/>
      <c r="S206" s="7"/>
      <c r="T206" s="8"/>
      <c r="Z206" s="118"/>
    </row>
    <row r="207" spans="1:27" ht="20.100000000000001" customHeight="1" x14ac:dyDescent="0.15">
      <c r="A207" s="48"/>
      <c r="B207" s="48"/>
      <c r="C207" s="184"/>
      <c r="D207" s="192"/>
      <c r="E207" s="193" t="s">
        <v>124</v>
      </c>
      <c r="F207" s="193"/>
      <c r="G207" s="193"/>
      <c r="H207" s="193"/>
      <c r="I207" s="193"/>
      <c r="J207" s="193"/>
      <c r="K207" s="194">
        <v>133</v>
      </c>
      <c r="L207" s="193" t="s">
        <v>118</v>
      </c>
      <c r="M207" s="193"/>
      <c r="N207" s="193"/>
      <c r="O207" s="193"/>
      <c r="P207" s="193"/>
      <c r="Q207" s="193"/>
      <c r="R207" s="193"/>
      <c r="S207" s="7"/>
      <c r="T207" s="8"/>
      <c r="U207" s="108"/>
      <c r="V207" s="108"/>
      <c r="W207" s="108"/>
      <c r="X207" s="108"/>
      <c r="Y207" s="108"/>
      <c r="Z207" s="167"/>
      <c r="AA207" s="74"/>
    </row>
    <row r="208" spans="1:27" ht="20.100000000000001" customHeight="1" x14ac:dyDescent="0.15">
      <c r="A208" s="48"/>
      <c r="B208" s="48"/>
      <c r="C208" s="191"/>
      <c r="D208" s="192"/>
      <c r="E208" s="193"/>
      <c r="F208" s="193"/>
      <c r="G208" s="193"/>
      <c r="H208" s="193"/>
      <c r="I208" s="193"/>
      <c r="J208" s="193"/>
      <c r="K208" s="194">
        <v>234</v>
      </c>
      <c r="L208" s="197" t="s">
        <v>119</v>
      </c>
      <c r="M208" s="198"/>
      <c r="N208" s="198"/>
      <c r="O208" s="198"/>
      <c r="P208" s="198"/>
      <c r="Q208" s="198"/>
      <c r="R208" s="199"/>
      <c r="S208" s="7"/>
      <c r="T208" s="8"/>
      <c r="Z208" s="118"/>
    </row>
    <row r="209" spans="1:27" ht="20.100000000000001" customHeight="1" x14ac:dyDescent="0.15">
      <c r="A209" s="48"/>
      <c r="B209" s="48"/>
      <c r="C209" s="184"/>
      <c r="D209" s="149" t="s">
        <v>128</v>
      </c>
      <c r="E209" s="149"/>
      <c r="F209" s="149"/>
      <c r="G209" s="149"/>
      <c r="H209" s="149"/>
      <c r="I209" s="149"/>
      <c r="J209" s="149"/>
      <c r="K209" s="149"/>
      <c r="L209" s="149"/>
      <c r="M209" s="149"/>
      <c r="N209" s="149"/>
      <c r="O209" s="149"/>
      <c r="P209" s="149"/>
      <c r="Q209" s="149"/>
      <c r="R209" s="200"/>
      <c r="S209" s="7"/>
      <c r="T209" s="8"/>
      <c r="U209" s="108"/>
      <c r="V209" s="108"/>
      <c r="W209" s="108"/>
      <c r="X209" s="108"/>
      <c r="Y209" s="108"/>
      <c r="Z209" s="167"/>
      <c r="AA209" s="74"/>
    </row>
    <row r="210" spans="1:27" ht="20.100000000000001" customHeight="1" x14ac:dyDescent="0.15">
      <c r="A210" s="48"/>
      <c r="B210" s="48"/>
      <c r="C210" s="191"/>
      <c r="D210" s="149" t="s">
        <v>217</v>
      </c>
      <c r="E210" s="149"/>
      <c r="F210" s="149"/>
      <c r="G210" s="149"/>
      <c r="H210" s="149"/>
      <c r="I210" s="149"/>
      <c r="J210" s="149"/>
      <c r="K210" s="149"/>
      <c r="L210" s="149"/>
      <c r="M210" s="149"/>
      <c r="N210" s="149"/>
      <c r="O210" s="149"/>
      <c r="P210" s="149"/>
      <c r="Q210" s="149"/>
      <c r="R210" s="200"/>
      <c r="S210" s="7"/>
      <c r="T210" s="8"/>
      <c r="Z210" s="118"/>
    </row>
    <row r="211" spans="1:27" ht="20.100000000000001" customHeight="1" x14ac:dyDescent="0.15">
      <c r="A211" s="48"/>
      <c r="B211" s="48"/>
      <c r="C211" s="184"/>
      <c r="D211" s="201" t="s">
        <v>160</v>
      </c>
      <c r="E211" s="202" t="s">
        <v>159</v>
      </c>
      <c r="F211" s="203"/>
      <c r="G211" s="204" t="s">
        <v>152</v>
      </c>
      <c r="H211" s="205"/>
      <c r="I211" s="205"/>
      <c r="J211" s="205"/>
      <c r="K211" s="205"/>
      <c r="L211" s="205"/>
      <c r="M211" s="205"/>
      <c r="N211" s="205"/>
      <c r="O211" s="205"/>
      <c r="P211" s="205"/>
      <c r="Q211" s="205"/>
      <c r="R211" s="206"/>
      <c r="S211" s="7"/>
      <c r="T211" s="8"/>
      <c r="U211" s="108"/>
      <c r="V211" s="108"/>
      <c r="W211" s="108"/>
      <c r="X211" s="108"/>
      <c r="Y211" s="108"/>
      <c r="Z211" s="167"/>
      <c r="AA211" s="74"/>
    </row>
    <row r="212" spans="1:27" ht="20.100000000000001" customHeight="1" x14ac:dyDescent="0.15">
      <c r="A212" s="48"/>
      <c r="B212" s="48"/>
      <c r="C212" s="191"/>
      <c r="D212" s="207"/>
      <c r="E212" s="208"/>
      <c r="F212" s="209"/>
      <c r="G212" s="204" t="s">
        <v>158</v>
      </c>
      <c r="H212" s="205"/>
      <c r="I212" s="205"/>
      <c r="J212" s="205"/>
      <c r="K212" s="205"/>
      <c r="L212" s="205"/>
      <c r="M212" s="205"/>
      <c r="N212" s="205"/>
      <c r="O212" s="205"/>
      <c r="P212" s="205"/>
      <c r="Q212" s="205"/>
      <c r="R212" s="206"/>
      <c r="S212" s="7"/>
      <c r="T212" s="8"/>
      <c r="Z212" s="118"/>
    </row>
    <row r="213" spans="1:27" ht="20.100000000000001" customHeight="1" x14ac:dyDescent="0.15">
      <c r="A213" s="48"/>
      <c r="B213" s="48"/>
      <c r="C213" s="184"/>
      <c r="D213" s="207"/>
      <c r="E213" s="208"/>
      <c r="F213" s="209"/>
      <c r="G213" s="204" t="s">
        <v>150</v>
      </c>
      <c r="H213" s="205"/>
      <c r="I213" s="205"/>
      <c r="J213" s="205"/>
      <c r="K213" s="205"/>
      <c r="L213" s="205"/>
      <c r="M213" s="205"/>
      <c r="N213" s="205"/>
      <c r="O213" s="205"/>
      <c r="P213" s="205"/>
      <c r="Q213" s="205"/>
      <c r="R213" s="206"/>
      <c r="S213" s="7"/>
      <c r="T213" s="8"/>
      <c r="U213" s="108"/>
      <c r="V213" s="108"/>
      <c r="W213" s="108"/>
      <c r="X213" s="108"/>
      <c r="Y213" s="108"/>
      <c r="Z213" s="167"/>
      <c r="AA213" s="74"/>
    </row>
    <row r="214" spans="1:27" ht="20.100000000000001" customHeight="1" x14ac:dyDescent="0.15">
      <c r="A214" s="48"/>
      <c r="B214" s="48"/>
      <c r="C214" s="191"/>
      <c r="D214" s="207"/>
      <c r="E214" s="208"/>
      <c r="F214" s="209"/>
      <c r="G214" s="204" t="s">
        <v>157</v>
      </c>
      <c r="H214" s="205"/>
      <c r="I214" s="205"/>
      <c r="J214" s="205"/>
      <c r="K214" s="205"/>
      <c r="L214" s="205"/>
      <c r="M214" s="205"/>
      <c r="N214" s="205"/>
      <c r="O214" s="205"/>
      <c r="P214" s="205"/>
      <c r="Q214" s="205"/>
      <c r="R214" s="206"/>
      <c r="S214" s="7"/>
      <c r="T214" s="8"/>
      <c r="Z214" s="118"/>
    </row>
    <row r="215" spans="1:27" ht="20.100000000000001" customHeight="1" x14ac:dyDescent="0.15">
      <c r="A215" s="48"/>
      <c r="B215" s="48"/>
      <c r="C215" s="184"/>
      <c r="D215" s="207"/>
      <c r="E215" s="208"/>
      <c r="F215" s="209"/>
      <c r="G215" s="204" t="s">
        <v>147</v>
      </c>
      <c r="H215" s="205"/>
      <c r="I215" s="205"/>
      <c r="J215" s="205"/>
      <c r="K215" s="205"/>
      <c r="L215" s="205"/>
      <c r="M215" s="205"/>
      <c r="N215" s="205"/>
      <c r="O215" s="205"/>
      <c r="P215" s="205"/>
      <c r="Q215" s="205"/>
      <c r="R215" s="206"/>
      <c r="S215" s="7"/>
      <c r="T215" s="8"/>
      <c r="U215" s="108"/>
      <c r="V215" s="108"/>
      <c r="W215" s="108"/>
      <c r="X215" s="108"/>
      <c r="Y215" s="108"/>
      <c r="Z215" s="167"/>
      <c r="AA215" s="74"/>
    </row>
    <row r="216" spans="1:27" ht="20.100000000000001" customHeight="1" x14ac:dyDescent="0.15">
      <c r="A216" s="48"/>
      <c r="B216" s="48"/>
      <c r="C216" s="191"/>
      <c r="D216" s="207"/>
      <c r="E216" s="208"/>
      <c r="F216" s="209"/>
      <c r="G216" s="204" t="s">
        <v>156</v>
      </c>
      <c r="H216" s="205"/>
      <c r="I216" s="205"/>
      <c r="J216" s="205"/>
      <c r="K216" s="205"/>
      <c r="L216" s="205"/>
      <c r="M216" s="205"/>
      <c r="N216" s="205"/>
      <c r="O216" s="205"/>
      <c r="P216" s="205"/>
      <c r="Q216" s="205"/>
      <c r="R216" s="206"/>
      <c r="S216" s="7"/>
      <c r="T216" s="8"/>
      <c r="Z216" s="118"/>
    </row>
    <row r="217" spans="1:27" ht="20.100000000000001" customHeight="1" x14ac:dyDescent="0.15">
      <c r="A217" s="48"/>
      <c r="B217" s="48"/>
      <c r="C217" s="184"/>
      <c r="D217" s="207"/>
      <c r="E217" s="208"/>
      <c r="F217" s="209"/>
      <c r="G217" s="204" t="s">
        <v>145</v>
      </c>
      <c r="H217" s="205"/>
      <c r="I217" s="205"/>
      <c r="J217" s="205"/>
      <c r="K217" s="205"/>
      <c r="L217" s="205"/>
      <c r="M217" s="205"/>
      <c r="N217" s="205"/>
      <c r="O217" s="205"/>
      <c r="P217" s="205"/>
      <c r="Q217" s="205"/>
      <c r="R217" s="206"/>
      <c r="S217" s="7"/>
      <c r="T217" s="8"/>
      <c r="U217" s="108"/>
      <c r="V217" s="108"/>
      <c r="W217" s="108"/>
      <c r="X217" s="108"/>
      <c r="Y217" s="108"/>
      <c r="Z217" s="167"/>
      <c r="AA217" s="74"/>
    </row>
    <row r="218" spans="1:27" ht="20.100000000000001" customHeight="1" x14ac:dyDescent="0.15">
      <c r="A218" s="48"/>
      <c r="B218" s="48"/>
      <c r="C218" s="191"/>
      <c r="D218" s="207"/>
      <c r="E218" s="208"/>
      <c r="F218" s="209"/>
      <c r="G218" s="204" t="s">
        <v>155</v>
      </c>
      <c r="H218" s="205"/>
      <c r="I218" s="205"/>
      <c r="J218" s="205"/>
      <c r="K218" s="205"/>
      <c r="L218" s="205"/>
      <c r="M218" s="205"/>
      <c r="N218" s="205"/>
      <c r="O218" s="205"/>
      <c r="P218" s="205"/>
      <c r="Q218" s="205"/>
      <c r="R218" s="206"/>
      <c r="S218" s="7"/>
      <c r="T218" s="8"/>
      <c r="Z218" s="118"/>
    </row>
    <row r="219" spans="1:27" ht="20.100000000000001" customHeight="1" x14ac:dyDescent="0.15">
      <c r="A219" s="48"/>
      <c r="B219" s="48"/>
      <c r="C219" s="184"/>
      <c r="D219" s="207"/>
      <c r="E219" s="208"/>
      <c r="F219" s="209"/>
      <c r="G219" s="204" t="s">
        <v>143</v>
      </c>
      <c r="H219" s="205"/>
      <c r="I219" s="205"/>
      <c r="J219" s="205"/>
      <c r="K219" s="205"/>
      <c r="L219" s="205"/>
      <c r="M219" s="205"/>
      <c r="N219" s="205"/>
      <c r="O219" s="205"/>
      <c r="P219" s="205"/>
      <c r="Q219" s="205"/>
      <c r="R219" s="206"/>
      <c r="S219" s="7"/>
      <c r="T219" s="8"/>
      <c r="U219" s="108"/>
      <c r="V219" s="108"/>
      <c r="W219" s="108"/>
      <c r="X219" s="108"/>
      <c r="Y219" s="108"/>
      <c r="Z219" s="167"/>
      <c r="AA219" s="74"/>
    </row>
    <row r="220" spans="1:27" ht="20.100000000000001" customHeight="1" x14ac:dyDescent="0.15">
      <c r="A220" s="48"/>
      <c r="B220" s="48"/>
      <c r="C220" s="191"/>
      <c r="D220" s="207"/>
      <c r="E220" s="208"/>
      <c r="F220" s="209"/>
      <c r="G220" s="204" t="s">
        <v>142</v>
      </c>
      <c r="H220" s="205"/>
      <c r="I220" s="205"/>
      <c r="J220" s="205"/>
      <c r="K220" s="205"/>
      <c r="L220" s="205"/>
      <c r="M220" s="205"/>
      <c r="N220" s="205"/>
      <c r="O220" s="205"/>
      <c r="P220" s="205"/>
      <c r="Q220" s="205"/>
      <c r="R220" s="206"/>
      <c r="S220" s="7"/>
      <c r="T220" s="8"/>
      <c r="Z220" s="118"/>
    </row>
    <row r="221" spans="1:27" ht="20.100000000000001" customHeight="1" x14ac:dyDescent="0.15">
      <c r="A221" s="48"/>
      <c r="B221" s="48"/>
      <c r="C221" s="184"/>
      <c r="D221" s="207"/>
      <c r="E221" s="208"/>
      <c r="F221" s="209"/>
      <c r="G221" s="204" t="s">
        <v>140</v>
      </c>
      <c r="H221" s="205"/>
      <c r="I221" s="205"/>
      <c r="J221" s="205"/>
      <c r="K221" s="205"/>
      <c r="L221" s="205"/>
      <c r="M221" s="205"/>
      <c r="N221" s="205"/>
      <c r="O221" s="205"/>
      <c r="P221" s="205"/>
      <c r="Q221" s="205"/>
      <c r="R221" s="206"/>
      <c r="S221" s="7"/>
      <c r="T221" s="8"/>
      <c r="U221" s="108"/>
      <c r="V221" s="108"/>
      <c r="W221" s="108"/>
      <c r="X221" s="108"/>
      <c r="Y221" s="108"/>
      <c r="Z221" s="167"/>
      <c r="AA221" s="74"/>
    </row>
    <row r="222" spans="1:27" ht="20.100000000000001" customHeight="1" x14ac:dyDescent="0.15">
      <c r="A222" s="48"/>
      <c r="B222" s="48"/>
      <c r="C222" s="191"/>
      <c r="D222" s="207"/>
      <c r="E222" s="208"/>
      <c r="F222" s="209"/>
      <c r="G222" s="204" t="s">
        <v>139</v>
      </c>
      <c r="H222" s="205"/>
      <c r="I222" s="205"/>
      <c r="J222" s="205"/>
      <c r="K222" s="205"/>
      <c r="L222" s="205"/>
      <c r="M222" s="205"/>
      <c r="N222" s="205"/>
      <c r="O222" s="205"/>
      <c r="P222" s="205"/>
      <c r="Q222" s="205"/>
      <c r="R222" s="206"/>
      <c r="S222" s="7"/>
      <c r="T222" s="8"/>
      <c r="Z222" s="118"/>
    </row>
    <row r="223" spans="1:27" ht="20.100000000000001" customHeight="1" x14ac:dyDescent="0.15">
      <c r="A223" s="48"/>
      <c r="B223" s="48"/>
      <c r="C223" s="184"/>
      <c r="D223" s="207"/>
      <c r="E223" s="210"/>
      <c r="F223" s="211"/>
      <c r="G223" s="204" t="s">
        <v>154</v>
      </c>
      <c r="H223" s="205"/>
      <c r="I223" s="205"/>
      <c r="J223" s="205"/>
      <c r="K223" s="205"/>
      <c r="L223" s="205"/>
      <c r="M223" s="205"/>
      <c r="N223" s="205"/>
      <c r="O223" s="205"/>
      <c r="P223" s="205"/>
      <c r="Q223" s="205"/>
      <c r="R223" s="206"/>
      <c r="S223" s="7"/>
      <c r="T223" s="8"/>
      <c r="U223" s="108"/>
      <c r="V223" s="108"/>
      <c r="W223" s="108"/>
      <c r="X223" s="108"/>
      <c r="Y223" s="108"/>
      <c r="Z223" s="167"/>
      <c r="AA223" s="74"/>
    </row>
    <row r="224" spans="1:27" ht="20.100000000000001" customHeight="1" x14ac:dyDescent="0.15">
      <c r="A224" s="48"/>
      <c r="B224" s="48"/>
      <c r="C224" s="191"/>
      <c r="D224" s="207"/>
      <c r="E224" s="212" t="s">
        <v>153</v>
      </c>
      <c r="F224" s="213"/>
      <c r="G224" s="214" t="s">
        <v>152</v>
      </c>
      <c r="H224" s="149"/>
      <c r="I224" s="149"/>
      <c r="J224" s="149"/>
      <c r="K224" s="149"/>
      <c r="L224" s="149"/>
      <c r="M224" s="149"/>
      <c r="N224" s="149"/>
      <c r="O224" s="149"/>
      <c r="P224" s="149"/>
      <c r="Q224" s="149"/>
      <c r="R224" s="200"/>
      <c r="S224" s="7"/>
      <c r="T224" s="8"/>
      <c r="Z224" s="118"/>
    </row>
    <row r="225" spans="1:27" ht="20.100000000000001" customHeight="1" x14ac:dyDescent="0.15">
      <c r="A225" s="48"/>
      <c r="B225" s="48"/>
      <c r="C225" s="184"/>
      <c r="D225" s="207"/>
      <c r="E225" s="215"/>
      <c r="F225" s="216"/>
      <c r="G225" s="214" t="s">
        <v>138</v>
      </c>
      <c r="H225" s="149"/>
      <c r="I225" s="149"/>
      <c r="J225" s="149"/>
      <c r="K225" s="149"/>
      <c r="L225" s="149"/>
      <c r="M225" s="149"/>
      <c r="N225" s="149"/>
      <c r="O225" s="149"/>
      <c r="P225" s="149"/>
      <c r="Q225" s="149"/>
      <c r="R225" s="200"/>
      <c r="S225" s="7"/>
      <c r="T225" s="8"/>
      <c r="U225" s="108"/>
      <c r="V225" s="108"/>
      <c r="W225" s="108"/>
      <c r="X225" s="108"/>
      <c r="Y225" s="108"/>
      <c r="Z225" s="167"/>
      <c r="AA225" s="74"/>
    </row>
    <row r="226" spans="1:27" ht="20.100000000000001" customHeight="1" x14ac:dyDescent="0.15">
      <c r="A226" s="48"/>
      <c r="B226" s="48"/>
      <c r="C226" s="184"/>
      <c r="D226" s="207"/>
      <c r="E226" s="214" t="s">
        <v>151</v>
      </c>
      <c r="F226" s="200"/>
      <c r="G226" s="214" t="s">
        <v>150</v>
      </c>
      <c r="H226" s="149"/>
      <c r="I226" s="149"/>
      <c r="J226" s="149"/>
      <c r="K226" s="149"/>
      <c r="L226" s="149"/>
      <c r="M226" s="149"/>
      <c r="N226" s="149"/>
      <c r="O226" s="149"/>
      <c r="P226" s="149"/>
      <c r="Q226" s="149"/>
      <c r="R226" s="200"/>
      <c r="S226" s="7"/>
      <c r="T226" s="8"/>
      <c r="U226" s="108"/>
      <c r="V226" s="108"/>
      <c r="W226" s="108"/>
      <c r="X226" s="108"/>
      <c r="Y226" s="108"/>
      <c r="Z226" s="167"/>
      <c r="AA226" s="74"/>
    </row>
    <row r="227" spans="1:27" ht="20.100000000000001" customHeight="1" x14ac:dyDescent="0.15">
      <c r="A227" s="48"/>
      <c r="B227" s="48"/>
      <c r="C227" s="191"/>
      <c r="D227" s="207"/>
      <c r="E227" s="217" t="s">
        <v>149</v>
      </c>
      <c r="F227" s="218"/>
      <c r="G227" s="214" t="s">
        <v>162</v>
      </c>
      <c r="H227" s="149"/>
      <c r="I227" s="149"/>
      <c r="J227" s="149"/>
      <c r="K227" s="149"/>
      <c r="L227" s="149"/>
      <c r="M227" s="149"/>
      <c r="N227" s="149"/>
      <c r="O227" s="149"/>
      <c r="P227" s="149"/>
      <c r="Q227" s="149"/>
      <c r="R227" s="200"/>
      <c r="S227" s="7"/>
      <c r="T227" s="8"/>
      <c r="Z227" s="118"/>
    </row>
    <row r="228" spans="1:27" ht="20.100000000000001" customHeight="1" x14ac:dyDescent="0.15">
      <c r="A228" s="48"/>
      <c r="B228" s="48"/>
      <c r="C228" s="184"/>
      <c r="D228" s="207"/>
      <c r="E228" s="212" t="s">
        <v>148</v>
      </c>
      <c r="F228" s="213"/>
      <c r="G228" s="214" t="s">
        <v>147</v>
      </c>
      <c r="H228" s="149"/>
      <c r="I228" s="149"/>
      <c r="J228" s="149"/>
      <c r="K228" s="149"/>
      <c r="L228" s="149"/>
      <c r="M228" s="149"/>
      <c r="N228" s="149"/>
      <c r="O228" s="149"/>
      <c r="P228" s="149"/>
      <c r="Q228" s="149"/>
      <c r="R228" s="200"/>
      <c r="S228" s="7"/>
      <c r="T228" s="8"/>
      <c r="U228" s="108"/>
      <c r="V228" s="108"/>
      <c r="W228" s="108"/>
      <c r="X228" s="108"/>
      <c r="Y228" s="108"/>
      <c r="Z228" s="167"/>
      <c r="AA228" s="74"/>
    </row>
    <row r="229" spans="1:27" ht="20.100000000000001" customHeight="1" x14ac:dyDescent="0.15">
      <c r="A229" s="48"/>
      <c r="B229" s="48"/>
      <c r="C229" s="191"/>
      <c r="D229" s="207"/>
      <c r="E229" s="215"/>
      <c r="F229" s="216"/>
      <c r="G229" s="214" t="s">
        <v>138</v>
      </c>
      <c r="H229" s="149"/>
      <c r="I229" s="149"/>
      <c r="J229" s="149"/>
      <c r="K229" s="149"/>
      <c r="L229" s="149"/>
      <c r="M229" s="149"/>
      <c r="N229" s="149"/>
      <c r="O229" s="149"/>
      <c r="P229" s="149"/>
      <c r="Q229" s="149"/>
      <c r="R229" s="200"/>
      <c r="S229" s="7"/>
      <c r="T229" s="8"/>
      <c r="Z229" s="118"/>
    </row>
    <row r="230" spans="1:27" ht="20.100000000000001" customHeight="1" x14ac:dyDescent="0.15">
      <c r="A230" s="48"/>
      <c r="B230" s="48"/>
      <c r="C230" s="184"/>
      <c r="D230" s="207"/>
      <c r="E230" s="204" t="s">
        <v>146</v>
      </c>
      <c r="F230" s="206"/>
      <c r="G230" s="214" t="s">
        <v>145</v>
      </c>
      <c r="H230" s="149"/>
      <c r="I230" s="149"/>
      <c r="J230" s="149"/>
      <c r="K230" s="149"/>
      <c r="L230" s="149"/>
      <c r="M230" s="149"/>
      <c r="N230" s="149"/>
      <c r="O230" s="149"/>
      <c r="P230" s="149"/>
      <c r="Q230" s="149"/>
      <c r="R230" s="200"/>
      <c r="S230" s="7"/>
      <c r="T230" s="8"/>
      <c r="U230" s="108"/>
      <c r="V230" s="108"/>
      <c r="W230" s="108"/>
      <c r="X230" s="108"/>
      <c r="Y230" s="108"/>
      <c r="Z230" s="167"/>
      <c r="AA230" s="74"/>
    </row>
    <row r="231" spans="1:27" ht="20.100000000000001" customHeight="1" x14ac:dyDescent="0.15">
      <c r="A231" s="48"/>
      <c r="B231" s="48"/>
      <c r="C231" s="191"/>
      <c r="D231" s="207"/>
      <c r="E231" s="217"/>
      <c r="F231" s="218"/>
      <c r="G231" s="214" t="s">
        <v>138</v>
      </c>
      <c r="H231" s="149"/>
      <c r="I231" s="149"/>
      <c r="J231" s="149"/>
      <c r="K231" s="149"/>
      <c r="L231" s="149"/>
      <c r="M231" s="149"/>
      <c r="N231" s="149"/>
      <c r="O231" s="149"/>
      <c r="P231" s="149"/>
      <c r="Q231" s="149"/>
      <c r="R231" s="200"/>
      <c r="S231" s="7"/>
      <c r="T231" s="8"/>
      <c r="Z231" s="118"/>
    </row>
    <row r="232" spans="1:27" ht="20.100000000000001" customHeight="1" x14ac:dyDescent="0.15">
      <c r="A232" s="48"/>
      <c r="B232" s="48"/>
      <c r="C232" s="184"/>
      <c r="D232" s="207"/>
      <c r="E232" s="204" t="s">
        <v>144</v>
      </c>
      <c r="F232" s="206"/>
      <c r="G232" s="214" t="s">
        <v>143</v>
      </c>
      <c r="H232" s="149"/>
      <c r="I232" s="149"/>
      <c r="J232" s="149"/>
      <c r="K232" s="149"/>
      <c r="L232" s="149"/>
      <c r="M232" s="149"/>
      <c r="N232" s="149"/>
      <c r="O232" s="149"/>
      <c r="P232" s="149"/>
      <c r="Q232" s="149"/>
      <c r="R232" s="200"/>
      <c r="S232" s="7"/>
      <c r="T232" s="8"/>
      <c r="U232" s="108"/>
      <c r="V232" s="108"/>
      <c r="W232" s="108"/>
      <c r="X232" s="108"/>
      <c r="Y232" s="108"/>
      <c r="Z232" s="167"/>
      <c r="AA232" s="74"/>
    </row>
    <row r="233" spans="1:27" ht="20.100000000000001" customHeight="1" x14ac:dyDescent="0.15">
      <c r="A233" s="48"/>
      <c r="B233" s="48"/>
      <c r="C233" s="191"/>
      <c r="D233" s="207"/>
      <c r="E233" s="217"/>
      <c r="F233" s="218"/>
      <c r="G233" s="214" t="s">
        <v>142</v>
      </c>
      <c r="H233" s="149"/>
      <c r="I233" s="149"/>
      <c r="J233" s="149"/>
      <c r="K233" s="149"/>
      <c r="L233" s="149"/>
      <c r="M233" s="149"/>
      <c r="N233" s="149"/>
      <c r="O233" s="149"/>
      <c r="P233" s="149"/>
      <c r="Q233" s="149"/>
      <c r="R233" s="200"/>
      <c r="S233" s="7"/>
      <c r="T233" s="8"/>
      <c r="Z233" s="118"/>
    </row>
    <row r="234" spans="1:27" ht="20.100000000000001" customHeight="1" x14ac:dyDescent="0.15">
      <c r="A234" s="48"/>
      <c r="B234" s="48"/>
      <c r="C234" s="184"/>
      <c r="D234" s="207"/>
      <c r="E234" s="204" t="s">
        <v>141</v>
      </c>
      <c r="F234" s="206"/>
      <c r="G234" s="214" t="s">
        <v>140</v>
      </c>
      <c r="H234" s="149"/>
      <c r="I234" s="149"/>
      <c r="J234" s="149"/>
      <c r="K234" s="149"/>
      <c r="L234" s="149"/>
      <c r="M234" s="149"/>
      <c r="N234" s="149"/>
      <c r="O234" s="149"/>
      <c r="P234" s="149"/>
      <c r="Q234" s="149"/>
      <c r="R234" s="200"/>
      <c r="S234" s="7"/>
      <c r="T234" s="8"/>
      <c r="U234" s="108"/>
      <c r="V234" s="108"/>
      <c r="W234" s="108"/>
      <c r="X234" s="108"/>
      <c r="Y234" s="108"/>
      <c r="Z234" s="167"/>
      <c r="AA234" s="74"/>
    </row>
    <row r="235" spans="1:27" ht="20.100000000000001" customHeight="1" x14ac:dyDescent="0.15">
      <c r="A235" s="48"/>
      <c r="B235" s="48"/>
      <c r="C235" s="191"/>
      <c r="D235" s="207"/>
      <c r="E235" s="219"/>
      <c r="F235" s="220"/>
      <c r="G235" s="214" t="s">
        <v>139</v>
      </c>
      <c r="H235" s="149"/>
      <c r="I235" s="149"/>
      <c r="J235" s="149"/>
      <c r="K235" s="149"/>
      <c r="L235" s="149"/>
      <c r="M235" s="149"/>
      <c r="N235" s="149"/>
      <c r="O235" s="149"/>
      <c r="P235" s="149"/>
      <c r="Q235" s="149"/>
      <c r="R235" s="200"/>
      <c r="S235" s="7"/>
      <c r="T235" s="8"/>
      <c r="Z235" s="118"/>
    </row>
    <row r="236" spans="1:27" ht="20.100000000000001" customHeight="1" x14ac:dyDescent="0.15">
      <c r="A236" s="48"/>
      <c r="B236" s="48"/>
      <c r="C236" s="184"/>
      <c r="D236" s="221"/>
      <c r="E236" s="217"/>
      <c r="F236" s="218"/>
      <c r="G236" s="214" t="s">
        <v>138</v>
      </c>
      <c r="H236" s="149"/>
      <c r="I236" s="149"/>
      <c r="J236" s="149"/>
      <c r="K236" s="149"/>
      <c r="L236" s="149"/>
      <c r="M236" s="149"/>
      <c r="N236" s="149"/>
      <c r="O236" s="149"/>
      <c r="P236" s="149"/>
      <c r="Q236" s="149"/>
      <c r="R236" s="200"/>
      <c r="S236" s="7"/>
      <c r="T236" s="8"/>
      <c r="U236" s="108"/>
      <c r="V236" s="108"/>
      <c r="W236" s="108"/>
      <c r="X236" s="108"/>
      <c r="Y236" s="108"/>
      <c r="Z236" s="167"/>
      <c r="AA236" s="74"/>
    </row>
    <row r="237" spans="1:27" ht="20.100000000000001" customHeight="1" x14ac:dyDescent="0.15">
      <c r="A237" s="48"/>
      <c r="B237" s="48"/>
      <c r="C237" s="191"/>
      <c r="D237" s="222" t="s">
        <v>137</v>
      </c>
      <c r="E237" s="204" t="s">
        <v>136</v>
      </c>
      <c r="F237" s="206"/>
      <c r="G237" s="214" t="s">
        <v>135</v>
      </c>
      <c r="H237" s="149"/>
      <c r="I237" s="149"/>
      <c r="J237" s="149"/>
      <c r="K237" s="149"/>
      <c r="L237" s="149"/>
      <c r="M237" s="149"/>
      <c r="N237" s="149"/>
      <c r="O237" s="149"/>
      <c r="P237" s="149"/>
      <c r="Q237" s="149"/>
      <c r="R237" s="200"/>
      <c r="S237" s="7"/>
      <c r="T237" s="8"/>
      <c r="Z237" s="118"/>
    </row>
    <row r="238" spans="1:27" ht="20.100000000000001" customHeight="1" x14ac:dyDescent="0.15">
      <c r="A238" s="48"/>
      <c r="B238" s="48"/>
      <c r="C238" s="184"/>
      <c r="D238" s="223"/>
      <c r="E238" s="219"/>
      <c r="F238" s="220"/>
      <c r="G238" s="214" t="s">
        <v>134</v>
      </c>
      <c r="H238" s="149"/>
      <c r="I238" s="149"/>
      <c r="J238" s="149"/>
      <c r="K238" s="149"/>
      <c r="L238" s="149"/>
      <c r="M238" s="149"/>
      <c r="N238" s="149"/>
      <c r="O238" s="149"/>
      <c r="P238" s="149"/>
      <c r="Q238" s="149"/>
      <c r="R238" s="200"/>
      <c r="S238" s="7"/>
      <c r="T238" s="8"/>
      <c r="U238" s="108"/>
      <c r="V238" s="108"/>
      <c r="W238" s="108"/>
      <c r="X238" s="108"/>
      <c r="Y238" s="108"/>
      <c r="Z238" s="167"/>
      <c r="AA238" s="74"/>
    </row>
    <row r="239" spans="1:27" ht="20.100000000000001" customHeight="1" x14ac:dyDescent="0.15">
      <c r="A239" s="48"/>
      <c r="B239" s="48"/>
      <c r="C239" s="191"/>
      <c r="D239" s="223"/>
      <c r="E239" s="217"/>
      <c r="F239" s="218"/>
      <c r="G239" s="214" t="s">
        <v>133</v>
      </c>
      <c r="H239" s="149"/>
      <c r="I239" s="149"/>
      <c r="J239" s="149"/>
      <c r="K239" s="149"/>
      <c r="L239" s="149"/>
      <c r="M239" s="149"/>
      <c r="N239" s="149"/>
      <c r="O239" s="149"/>
      <c r="P239" s="149"/>
      <c r="Q239" s="149"/>
      <c r="R239" s="200"/>
      <c r="S239" s="7"/>
      <c r="T239" s="8"/>
      <c r="Z239" s="118"/>
    </row>
    <row r="240" spans="1:27" ht="20.100000000000001" customHeight="1" thickBot="1" x14ac:dyDescent="0.2">
      <c r="A240" s="48"/>
      <c r="B240" s="48"/>
      <c r="C240" s="184"/>
      <c r="D240" s="224"/>
      <c r="E240" s="225" t="s">
        <v>132</v>
      </c>
      <c r="F240" s="226"/>
      <c r="G240" s="225" t="s">
        <v>162</v>
      </c>
      <c r="H240" s="227"/>
      <c r="I240" s="227"/>
      <c r="J240" s="227"/>
      <c r="K240" s="227"/>
      <c r="L240" s="227"/>
      <c r="M240" s="227"/>
      <c r="N240" s="227"/>
      <c r="O240" s="227"/>
      <c r="P240" s="227"/>
      <c r="Q240" s="227"/>
      <c r="R240" s="226"/>
      <c r="S240" s="39"/>
      <c r="T240" s="40"/>
      <c r="U240" s="108"/>
      <c r="V240" s="108"/>
      <c r="W240" s="108"/>
      <c r="X240" s="108"/>
      <c r="Y240" s="108"/>
      <c r="Z240" s="167"/>
      <c r="AA240" s="74"/>
    </row>
    <row r="241" spans="1:28" ht="20.100000000000001" customHeight="1" thickTop="1" x14ac:dyDescent="0.15">
      <c r="A241" s="48"/>
      <c r="B241" s="48"/>
      <c r="C241" s="184"/>
      <c r="D241" s="228" t="s">
        <v>163</v>
      </c>
      <c r="E241" s="229"/>
      <c r="F241" s="229"/>
      <c r="G241" s="229"/>
      <c r="H241" s="229"/>
      <c r="I241" s="229"/>
      <c r="J241" s="229"/>
      <c r="K241" s="229"/>
      <c r="L241" s="229"/>
      <c r="M241" s="229"/>
      <c r="N241" s="229"/>
      <c r="O241" s="229"/>
      <c r="P241" s="229"/>
      <c r="Q241" s="229"/>
      <c r="R241" s="230"/>
      <c r="S241" s="37"/>
      <c r="T241" s="38"/>
      <c r="U241" s="108"/>
      <c r="V241" s="108"/>
      <c r="W241" s="108"/>
      <c r="X241" s="108"/>
      <c r="Y241" s="108"/>
      <c r="Z241" s="167"/>
      <c r="AA241" s="74"/>
    </row>
    <row r="242" spans="1:28" ht="20.100000000000001" customHeight="1" x14ac:dyDescent="0.15">
      <c r="A242" s="48"/>
      <c r="B242" s="48"/>
      <c r="C242" s="191"/>
      <c r="D242" s="231" t="s">
        <v>164</v>
      </c>
      <c r="E242" s="232"/>
      <c r="F242" s="232"/>
      <c r="G242" s="232"/>
      <c r="H242" s="232"/>
      <c r="I242" s="232"/>
      <c r="J242" s="232"/>
      <c r="K242" s="232"/>
      <c r="L242" s="232"/>
      <c r="M242" s="232"/>
      <c r="N242" s="232"/>
      <c r="O242" s="232"/>
      <c r="P242" s="232"/>
      <c r="Q242" s="232"/>
      <c r="R242" s="233"/>
      <c r="S242" s="35"/>
      <c r="T242" s="36"/>
      <c r="Z242" s="118"/>
    </row>
    <row r="243" spans="1:28" ht="20.100000000000001" customHeight="1" x14ac:dyDescent="0.15">
      <c r="A243" s="48"/>
      <c r="B243" s="48"/>
      <c r="C243" s="74"/>
      <c r="D243" s="67"/>
      <c r="E243" s="67"/>
      <c r="F243" s="67"/>
      <c r="G243" s="67"/>
      <c r="H243" s="67"/>
      <c r="I243" s="120"/>
      <c r="J243" s="72"/>
      <c r="K243" s="108"/>
      <c r="L243" s="108"/>
      <c r="M243" s="108"/>
      <c r="N243" s="108"/>
      <c r="O243" s="108"/>
      <c r="P243" s="108"/>
      <c r="Q243" s="108"/>
      <c r="R243" s="108"/>
      <c r="S243" s="108"/>
      <c r="T243" s="108"/>
      <c r="U243" s="108"/>
      <c r="V243" s="108"/>
      <c r="W243" s="108"/>
      <c r="X243" s="108"/>
      <c r="Y243" s="108"/>
      <c r="Z243" s="167"/>
      <c r="AA243" s="74"/>
    </row>
    <row r="244" spans="1:28" ht="15" customHeight="1" x14ac:dyDescent="0.15">
      <c r="A244" s="48"/>
      <c r="B244" s="48"/>
      <c r="C244" s="81"/>
      <c r="D244" s="82"/>
      <c r="E244" s="82"/>
      <c r="F244" s="82"/>
      <c r="G244" s="82"/>
      <c r="H244" s="82"/>
      <c r="I244" s="100"/>
      <c r="J244" s="83"/>
      <c r="K244" s="83"/>
      <c r="L244" s="83"/>
      <c r="M244" s="83"/>
      <c r="N244" s="83"/>
      <c r="O244" s="83"/>
      <c r="P244" s="83"/>
      <c r="Q244" s="83"/>
      <c r="R244" s="83"/>
      <c r="S244" s="83"/>
      <c r="T244" s="83"/>
      <c r="U244" s="83"/>
      <c r="V244" s="83"/>
      <c r="W244" s="83"/>
      <c r="X244" s="83"/>
      <c r="Y244" s="83"/>
      <c r="Z244" s="101"/>
      <c r="AA244" s="80"/>
    </row>
    <row r="245" spans="1:28" ht="20.100000000000001" customHeight="1" x14ac:dyDescent="0.15">
      <c r="A245" s="48"/>
      <c r="B245" s="48"/>
      <c r="C245" s="67"/>
      <c r="D245" s="67"/>
      <c r="E245" s="67"/>
      <c r="F245" s="67"/>
      <c r="G245" s="67"/>
      <c r="H245" s="67"/>
      <c r="I245" s="85"/>
      <c r="J245" s="80"/>
      <c r="K245" s="80"/>
      <c r="L245" s="80"/>
      <c r="M245" s="80"/>
      <c r="N245" s="80"/>
      <c r="O245" s="80"/>
      <c r="P245" s="80"/>
      <c r="Q245" s="80"/>
      <c r="R245" s="80"/>
      <c r="S245" s="80"/>
      <c r="T245" s="80"/>
      <c r="U245" s="80"/>
      <c r="V245" s="80"/>
      <c r="W245" s="80"/>
    </row>
    <row r="246" spans="1:28" ht="20.100000000000001" customHeight="1" x14ac:dyDescent="0.15">
      <c r="A246" s="48"/>
      <c r="B246" s="48"/>
      <c r="C246" s="67"/>
      <c r="D246" s="67"/>
      <c r="E246" s="67"/>
      <c r="F246" s="67"/>
      <c r="G246" s="67"/>
      <c r="H246" s="67"/>
      <c r="I246" s="85"/>
      <c r="J246" s="80"/>
      <c r="K246" s="80"/>
      <c r="L246" s="80"/>
      <c r="M246" s="80"/>
      <c r="N246" s="80"/>
      <c r="O246" s="80"/>
      <c r="P246" s="80"/>
      <c r="Q246" s="80"/>
      <c r="R246" s="80"/>
      <c r="S246" s="80"/>
      <c r="T246" s="80"/>
      <c r="U246" s="80"/>
      <c r="V246" s="80"/>
      <c r="W246" s="80"/>
    </row>
    <row r="247" spans="1:28" ht="20.100000000000001" customHeight="1" x14ac:dyDescent="0.15">
      <c r="A247" s="48"/>
      <c r="B247" s="48"/>
      <c r="C247" s="60" t="s">
        <v>197</v>
      </c>
      <c r="D247" s="61"/>
      <c r="E247" s="61"/>
      <c r="F247" s="61"/>
      <c r="G247" s="61"/>
      <c r="H247" s="62"/>
      <c r="I247" s="110"/>
      <c r="J247" s="111"/>
    </row>
    <row r="248" spans="1:28" ht="15" customHeight="1" x14ac:dyDescent="0.15">
      <c r="A248" s="48"/>
      <c r="B248" s="48"/>
      <c r="C248" s="63"/>
      <c r="E248" s="64"/>
      <c r="F248" s="64"/>
      <c r="G248" s="64"/>
      <c r="H248" s="64"/>
      <c r="I248" s="234"/>
      <c r="J248" s="65"/>
      <c r="K248" s="65"/>
      <c r="L248" s="65"/>
      <c r="M248" s="65"/>
      <c r="N248" s="65"/>
      <c r="O248" s="65"/>
      <c r="P248" s="65"/>
      <c r="Q248" s="65"/>
      <c r="R248" s="65"/>
      <c r="S248" s="65"/>
      <c r="T248" s="65"/>
      <c r="U248" s="65"/>
      <c r="V248" s="65"/>
      <c r="W248" s="65"/>
      <c r="X248" s="65"/>
      <c r="Y248" s="65"/>
      <c r="Z248" s="66"/>
    </row>
    <row r="249" spans="1:28" ht="20.100000000000001" customHeight="1" x14ac:dyDescent="0.15">
      <c r="A249" s="48"/>
      <c r="B249" s="48"/>
      <c r="C249" s="63"/>
      <c r="D249" s="235" t="s">
        <v>211</v>
      </c>
      <c r="E249" s="235"/>
      <c r="F249" s="235"/>
      <c r="G249" s="235"/>
      <c r="H249" s="235"/>
      <c r="I249" s="236"/>
      <c r="J249" s="88"/>
      <c r="K249" s="88"/>
      <c r="L249" s="88"/>
      <c r="M249" s="88"/>
      <c r="N249" s="88"/>
      <c r="O249" s="88"/>
      <c r="P249" s="88"/>
      <c r="Q249" s="67"/>
      <c r="R249" s="67"/>
      <c r="S249" s="67"/>
      <c r="T249" s="67"/>
      <c r="U249" s="67"/>
      <c r="Z249" s="68"/>
    </row>
    <row r="250" spans="1:28" ht="20.100000000000001" customHeight="1" x14ac:dyDescent="0.15">
      <c r="A250" s="109"/>
      <c r="B250" s="48"/>
      <c r="C250" s="69"/>
      <c r="D250" s="70">
        <v>1</v>
      </c>
      <c r="E250" s="46" t="s">
        <v>202</v>
      </c>
      <c r="I250" s="67"/>
      <c r="J250" s="67"/>
      <c r="K250" s="67"/>
      <c r="L250" s="67"/>
      <c r="M250" s="67"/>
      <c r="N250" s="67"/>
      <c r="O250" s="67"/>
      <c r="P250" s="67"/>
      <c r="Q250" s="67"/>
      <c r="R250" s="67"/>
      <c r="S250" s="67"/>
      <c r="T250" s="67"/>
      <c r="U250" s="67"/>
      <c r="Z250" s="68"/>
    </row>
    <row r="251" spans="1:28" ht="39.950000000000003" customHeight="1" x14ac:dyDescent="0.15">
      <c r="A251" s="48"/>
      <c r="B251" s="48"/>
      <c r="C251" s="63"/>
      <c r="E251" s="237" t="s">
        <v>212</v>
      </c>
      <c r="F251" s="237"/>
      <c r="G251" s="237"/>
      <c r="H251" s="237"/>
      <c r="I251" s="237"/>
      <c r="J251" s="237"/>
      <c r="K251" s="237"/>
      <c r="L251" s="237"/>
      <c r="M251" s="237"/>
      <c r="N251" s="237"/>
      <c r="O251" s="237"/>
      <c r="P251" s="237"/>
      <c r="Q251" s="237"/>
      <c r="R251" s="237"/>
      <c r="S251" s="237"/>
      <c r="T251" s="237"/>
      <c r="U251" s="237"/>
      <c r="V251" s="237"/>
      <c r="W251" s="237"/>
      <c r="X251" s="237"/>
      <c r="Y251" s="237"/>
      <c r="Z251" s="68"/>
    </row>
    <row r="252" spans="1:28" ht="20.100000000000001" customHeight="1" x14ac:dyDescent="0.15">
      <c r="A252" s="48">
        <f>IF(希望上限, 1001, 0)</f>
        <v>0</v>
      </c>
      <c r="B252" s="264"/>
      <c r="C252" s="63"/>
      <c r="D252" s="118"/>
      <c r="E252" s="129" t="s">
        <v>12</v>
      </c>
      <c r="F252" s="130"/>
      <c r="G252" s="130"/>
      <c r="H252" s="130"/>
      <c r="I252" s="130"/>
      <c r="J252" s="131"/>
      <c r="K252" s="238" t="s">
        <v>18</v>
      </c>
      <c r="L252" s="239"/>
      <c r="O252" s="240" t="s">
        <v>194</v>
      </c>
      <c r="P252" s="241"/>
      <c r="Q252" s="241"/>
      <c r="R252" s="242"/>
      <c r="S252" s="243" t="s">
        <v>203</v>
      </c>
      <c r="T252" s="244"/>
      <c r="Z252" s="68"/>
      <c r="AB252" s="245" t="b">
        <f>OR(LEFT(I22,6)="熊本県山鹿市",LEFT(I71,6)="熊本県山鹿市")</f>
        <v>0</v>
      </c>
    </row>
    <row r="253" spans="1:28" ht="20.100000000000001" customHeight="1" x14ac:dyDescent="0.15">
      <c r="A253" s="48"/>
      <c r="B253" s="48"/>
      <c r="C253" s="69"/>
      <c r="D253" s="118"/>
      <c r="E253" s="246" t="s">
        <v>165</v>
      </c>
      <c r="F253" s="246"/>
      <c r="G253" s="246"/>
      <c r="H253" s="246"/>
      <c r="I253" s="246"/>
      <c r="J253" s="247"/>
      <c r="K253" s="41"/>
      <c r="L253" s="42"/>
      <c r="O253" s="248" t="s">
        <v>219</v>
      </c>
      <c r="P253" s="249"/>
      <c r="Q253" s="249"/>
      <c r="R253" s="250"/>
      <c r="S253" s="30"/>
      <c r="T253" s="31"/>
      <c r="Z253" s="68"/>
      <c r="AB253" s="245" t="b">
        <f>COUNTIF(K253:K281,"○")&lt;1</f>
        <v>1</v>
      </c>
    </row>
    <row r="254" spans="1:28" ht="20.100000000000001" customHeight="1" x14ac:dyDescent="0.15">
      <c r="A254" s="251"/>
      <c r="B254" s="48"/>
      <c r="C254" s="69"/>
      <c r="D254" s="118"/>
      <c r="E254" s="149" t="s">
        <v>166</v>
      </c>
      <c r="F254" s="149"/>
      <c r="G254" s="149"/>
      <c r="H254" s="149"/>
      <c r="I254" s="149"/>
      <c r="J254" s="150"/>
      <c r="K254" s="17"/>
      <c r="L254" s="34"/>
      <c r="O254" s="252" t="s">
        <v>195</v>
      </c>
      <c r="P254" s="253"/>
      <c r="Q254" s="253"/>
      <c r="R254" s="254"/>
      <c r="S254" s="7"/>
      <c r="T254" s="8"/>
      <c r="Z254" s="68"/>
      <c r="AB254" s="245" t="b">
        <f>COUNTIF(K253:K281,"○")&gt;3</f>
        <v>0</v>
      </c>
    </row>
    <row r="255" spans="1:28" ht="20.100000000000001" customHeight="1" x14ac:dyDescent="0.15">
      <c r="A255" s="48"/>
      <c r="B255" s="48"/>
      <c r="C255" s="69"/>
      <c r="D255" s="118"/>
      <c r="E255" s="149" t="s">
        <v>167</v>
      </c>
      <c r="F255" s="149"/>
      <c r="G255" s="149"/>
      <c r="H255" s="149"/>
      <c r="I255" s="149"/>
      <c r="J255" s="150"/>
      <c r="K255" s="17"/>
      <c r="L255" s="18"/>
      <c r="O255" s="255" t="s">
        <v>196</v>
      </c>
      <c r="P255" s="256"/>
      <c r="Q255" s="256"/>
      <c r="R255" s="257"/>
      <c r="S255" s="35"/>
      <c r="T255" s="36"/>
      <c r="Z255" s="68"/>
    </row>
    <row r="256" spans="1:28" ht="20.100000000000001" customHeight="1" x14ac:dyDescent="0.15">
      <c r="A256" s="48"/>
      <c r="B256" s="48"/>
      <c r="C256" s="69"/>
      <c r="D256" s="118"/>
      <c r="E256" s="149" t="s">
        <v>168</v>
      </c>
      <c r="F256" s="149"/>
      <c r="G256" s="149"/>
      <c r="H256" s="149"/>
      <c r="I256" s="149"/>
      <c r="J256" s="150"/>
      <c r="K256" s="17"/>
      <c r="L256" s="18"/>
      <c r="Z256" s="68"/>
    </row>
    <row r="257" spans="1:26" ht="20.100000000000001" customHeight="1" x14ac:dyDescent="0.15">
      <c r="A257" s="48"/>
      <c r="B257" s="48"/>
      <c r="C257" s="69"/>
      <c r="D257" s="118"/>
      <c r="E257" s="149" t="s">
        <v>169</v>
      </c>
      <c r="F257" s="149"/>
      <c r="G257" s="149"/>
      <c r="H257" s="149"/>
      <c r="I257" s="149"/>
      <c r="J257" s="150"/>
      <c r="K257" s="17"/>
      <c r="L257" s="18"/>
      <c r="Z257" s="68"/>
    </row>
    <row r="258" spans="1:26" ht="20.100000000000001" customHeight="1" x14ac:dyDescent="0.15">
      <c r="A258" s="48"/>
      <c r="B258" s="48"/>
      <c r="C258" s="69"/>
      <c r="D258" s="118"/>
      <c r="E258" s="149" t="s">
        <v>170</v>
      </c>
      <c r="F258" s="149"/>
      <c r="G258" s="149"/>
      <c r="H258" s="149"/>
      <c r="I258" s="149"/>
      <c r="J258" s="150"/>
      <c r="K258" s="17"/>
      <c r="L258" s="18"/>
      <c r="Z258" s="68"/>
    </row>
    <row r="259" spans="1:26" ht="20.100000000000001" customHeight="1" x14ac:dyDescent="0.15">
      <c r="A259" s="48"/>
      <c r="B259" s="48"/>
      <c r="C259" s="69"/>
      <c r="D259" s="118"/>
      <c r="E259" s="149" t="s">
        <v>171</v>
      </c>
      <c r="F259" s="149"/>
      <c r="G259" s="149"/>
      <c r="H259" s="149"/>
      <c r="I259" s="149"/>
      <c r="J259" s="150"/>
      <c r="K259" s="17"/>
      <c r="L259" s="18"/>
      <c r="Z259" s="68"/>
    </row>
    <row r="260" spans="1:26" ht="20.100000000000001" customHeight="1" x14ac:dyDescent="0.15">
      <c r="A260" s="48"/>
      <c r="B260" s="48"/>
      <c r="C260" s="69"/>
      <c r="D260" s="118"/>
      <c r="E260" s="149" t="s">
        <v>172</v>
      </c>
      <c r="F260" s="149"/>
      <c r="G260" s="149"/>
      <c r="H260" s="149"/>
      <c r="I260" s="149"/>
      <c r="J260" s="150"/>
      <c r="K260" s="17"/>
      <c r="L260" s="18"/>
      <c r="Z260" s="68"/>
    </row>
    <row r="261" spans="1:26" ht="20.100000000000001" customHeight="1" x14ac:dyDescent="0.15">
      <c r="A261" s="48"/>
      <c r="B261" s="48"/>
      <c r="C261" s="69"/>
      <c r="D261" s="118"/>
      <c r="E261" s="149" t="s">
        <v>173</v>
      </c>
      <c r="F261" s="149"/>
      <c r="G261" s="149"/>
      <c r="H261" s="149"/>
      <c r="I261" s="149"/>
      <c r="J261" s="150"/>
      <c r="K261" s="17"/>
      <c r="L261" s="18"/>
      <c r="Z261" s="68"/>
    </row>
    <row r="262" spans="1:26" ht="20.100000000000001" customHeight="1" x14ac:dyDescent="0.15">
      <c r="A262" s="48"/>
      <c r="B262" s="48"/>
      <c r="C262" s="69"/>
      <c r="D262" s="118"/>
      <c r="E262" s="149" t="s">
        <v>174</v>
      </c>
      <c r="F262" s="149"/>
      <c r="G262" s="149"/>
      <c r="H262" s="149"/>
      <c r="I262" s="149"/>
      <c r="J262" s="150"/>
      <c r="K262" s="17"/>
      <c r="L262" s="18"/>
      <c r="Z262" s="68"/>
    </row>
    <row r="263" spans="1:26" ht="20.100000000000001" customHeight="1" x14ac:dyDescent="0.15">
      <c r="A263" s="48"/>
      <c r="B263" s="48"/>
      <c r="C263" s="69"/>
      <c r="D263" s="118"/>
      <c r="E263" s="149" t="s">
        <v>175</v>
      </c>
      <c r="F263" s="149"/>
      <c r="G263" s="149"/>
      <c r="H263" s="149"/>
      <c r="I263" s="149"/>
      <c r="J263" s="150"/>
      <c r="K263" s="17"/>
      <c r="L263" s="18"/>
      <c r="Z263" s="68"/>
    </row>
    <row r="264" spans="1:26" ht="20.100000000000001" customHeight="1" x14ac:dyDescent="0.15">
      <c r="A264" s="48"/>
      <c r="B264" s="48"/>
      <c r="C264" s="69"/>
      <c r="D264" s="118"/>
      <c r="E264" s="149" t="s">
        <v>176</v>
      </c>
      <c r="F264" s="149"/>
      <c r="G264" s="149"/>
      <c r="H264" s="149"/>
      <c r="I264" s="149"/>
      <c r="J264" s="150"/>
      <c r="K264" s="17"/>
      <c r="L264" s="18"/>
      <c r="Z264" s="68"/>
    </row>
    <row r="265" spans="1:26" ht="20.100000000000001" customHeight="1" x14ac:dyDescent="0.15">
      <c r="A265" s="48"/>
      <c r="B265" s="48"/>
      <c r="C265" s="69"/>
      <c r="D265" s="118"/>
      <c r="E265" s="149" t="s">
        <v>177</v>
      </c>
      <c r="F265" s="149"/>
      <c r="G265" s="149"/>
      <c r="H265" s="149"/>
      <c r="I265" s="149"/>
      <c r="J265" s="150"/>
      <c r="K265" s="17"/>
      <c r="L265" s="18"/>
      <c r="Z265" s="68"/>
    </row>
    <row r="266" spans="1:26" ht="20.100000000000001" customHeight="1" x14ac:dyDescent="0.15">
      <c r="A266" s="48"/>
      <c r="B266" s="48"/>
      <c r="C266" s="74"/>
      <c r="D266" s="118"/>
      <c r="E266" s="149" t="s">
        <v>178</v>
      </c>
      <c r="F266" s="149"/>
      <c r="G266" s="149"/>
      <c r="H266" s="149"/>
      <c r="I266" s="149"/>
      <c r="J266" s="150"/>
      <c r="K266" s="17"/>
      <c r="L266" s="18"/>
      <c r="Z266" s="68"/>
    </row>
    <row r="267" spans="1:26" ht="20.100000000000001" customHeight="1" x14ac:dyDescent="0.15">
      <c r="A267" s="48"/>
      <c r="B267" s="258"/>
      <c r="C267" s="74"/>
      <c r="D267" s="118"/>
      <c r="E267" s="149" t="s">
        <v>179</v>
      </c>
      <c r="F267" s="149"/>
      <c r="G267" s="149"/>
      <c r="H267" s="149"/>
      <c r="I267" s="149"/>
      <c r="J267" s="150"/>
      <c r="K267" s="17"/>
      <c r="L267" s="18"/>
      <c r="Z267" s="68"/>
    </row>
    <row r="268" spans="1:26" ht="20.100000000000001" customHeight="1" x14ac:dyDescent="0.15">
      <c r="A268" s="48"/>
      <c r="B268" s="258"/>
      <c r="C268" s="74"/>
      <c r="D268" s="118"/>
      <c r="E268" s="149" t="s">
        <v>180</v>
      </c>
      <c r="F268" s="149"/>
      <c r="G268" s="149"/>
      <c r="H268" s="149"/>
      <c r="I268" s="149"/>
      <c r="J268" s="150"/>
      <c r="K268" s="17"/>
      <c r="L268" s="18"/>
      <c r="Z268" s="68"/>
    </row>
    <row r="269" spans="1:26" ht="20.100000000000001" customHeight="1" x14ac:dyDescent="0.15">
      <c r="A269" s="48"/>
      <c r="B269" s="258"/>
      <c r="C269" s="67"/>
      <c r="D269" s="118"/>
      <c r="E269" s="149" t="s">
        <v>181</v>
      </c>
      <c r="F269" s="149"/>
      <c r="G269" s="149"/>
      <c r="H269" s="149"/>
      <c r="I269" s="149"/>
      <c r="J269" s="150"/>
      <c r="K269" s="17"/>
      <c r="L269" s="18"/>
      <c r="Z269" s="68"/>
    </row>
    <row r="270" spans="1:26" ht="20.100000000000001" customHeight="1" x14ac:dyDescent="0.15">
      <c r="A270" s="48"/>
      <c r="B270" s="258"/>
      <c r="C270" s="67"/>
      <c r="D270" s="118"/>
      <c r="E270" s="149" t="s">
        <v>182</v>
      </c>
      <c r="F270" s="149"/>
      <c r="G270" s="149"/>
      <c r="H270" s="149"/>
      <c r="I270" s="149"/>
      <c r="J270" s="150"/>
      <c r="K270" s="17"/>
      <c r="L270" s="18"/>
      <c r="Z270" s="68"/>
    </row>
    <row r="271" spans="1:26" ht="20.100000000000001" customHeight="1" x14ac:dyDescent="0.15">
      <c r="A271" s="48"/>
      <c r="B271" s="258"/>
      <c r="C271" s="67"/>
      <c r="D271" s="118"/>
      <c r="E271" s="149" t="s">
        <v>183</v>
      </c>
      <c r="F271" s="149"/>
      <c r="G271" s="149"/>
      <c r="H271" s="149"/>
      <c r="I271" s="149"/>
      <c r="J271" s="150"/>
      <c r="K271" s="17"/>
      <c r="L271" s="18"/>
      <c r="Z271" s="68"/>
    </row>
    <row r="272" spans="1:26" ht="20.100000000000001" customHeight="1" x14ac:dyDescent="0.15">
      <c r="A272" s="48"/>
      <c r="B272" s="258"/>
      <c r="C272" s="67"/>
      <c r="D272" s="118"/>
      <c r="E272" s="149" t="s">
        <v>184</v>
      </c>
      <c r="F272" s="149"/>
      <c r="G272" s="149"/>
      <c r="H272" s="149"/>
      <c r="I272" s="149"/>
      <c r="J272" s="150"/>
      <c r="K272" s="17"/>
      <c r="L272" s="18"/>
      <c r="Z272" s="68"/>
    </row>
    <row r="273" spans="1:26" ht="20.100000000000001" customHeight="1" x14ac:dyDescent="0.15">
      <c r="A273" s="48"/>
      <c r="B273" s="258"/>
      <c r="C273" s="67"/>
      <c r="D273" s="118"/>
      <c r="E273" s="149" t="s">
        <v>185</v>
      </c>
      <c r="F273" s="149"/>
      <c r="G273" s="149"/>
      <c r="H273" s="149"/>
      <c r="I273" s="149"/>
      <c r="J273" s="150"/>
      <c r="K273" s="17"/>
      <c r="L273" s="18"/>
      <c r="Z273" s="68"/>
    </row>
    <row r="274" spans="1:26" ht="20.100000000000001" customHeight="1" x14ac:dyDescent="0.15">
      <c r="A274" s="48"/>
      <c r="B274" s="258"/>
      <c r="C274" s="67"/>
      <c r="D274" s="118"/>
      <c r="E274" s="149" t="s">
        <v>186</v>
      </c>
      <c r="F274" s="149"/>
      <c r="G274" s="149"/>
      <c r="H274" s="149"/>
      <c r="I274" s="149"/>
      <c r="J274" s="150"/>
      <c r="K274" s="17"/>
      <c r="L274" s="18"/>
      <c r="Z274" s="68"/>
    </row>
    <row r="275" spans="1:26" ht="20.100000000000001" customHeight="1" x14ac:dyDescent="0.15">
      <c r="A275" s="48"/>
      <c r="B275" s="258"/>
      <c r="C275" s="67"/>
      <c r="D275" s="118"/>
      <c r="E275" s="149" t="s">
        <v>187</v>
      </c>
      <c r="F275" s="149"/>
      <c r="G275" s="149"/>
      <c r="H275" s="149"/>
      <c r="I275" s="149"/>
      <c r="J275" s="150"/>
      <c r="K275" s="17"/>
      <c r="L275" s="18"/>
      <c r="Z275" s="68"/>
    </row>
    <row r="276" spans="1:26" ht="20.100000000000001" customHeight="1" x14ac:dyDescent="0.15">
      <c r="A276" s="48"/>
      <c r="B276" s="258"/>
      <c r="C276" s="67"/>
      <c r="D276" s="118"/>
      <c r="E276" s="149" t="s">
        <v>188</v>
      </c>
      <c r="F276" s="149"/>
      <c r="G276" s="149"/>
      <c r="H276" s="149"/>
      <c r="I276" s="149"/>
      <c r="J276" s="150"/>
      <c r="K276" s="17"/>
      <c r="L276" s="18"/>
      <c r="Z276" s="68"/>
    </row>
    <row r="277" spans="1:26" ht="20.100000000000001" customHeight="1" x14ac:dyDescent="0.15">
      <c r="A277" s="48"/>
      <c r="B277" s="258"/>
      <c r="C277" s="67"/>
      <c r="D277" s="118"/>
      <c r="E277" s="149" t="s">
        <v>189</v>
      </c>
      <c r="F277" s="149"/>
      <c r="G277" s="149"/>
      <c r="H277" s="149"/>
      <c r="I277" s="149"/>
      <c r="J277" s="150"/>
      <c r="K277" s="17"/>
      <c r="L277" s="18"/>
      <c r="Z277" s="68"/>
    </row>
    <row r="278" spans="1:26" ht="20.100000000000001" customHeight="1" x14ac:dyDescent="0.15">
      <c r="A278" s="48"/>
      <c r="B278" s="258"/>
      <c r="C278" s="67"/>
      <c r="D278" s="118"/>
      <c r="E278" s="149" t="s">
        <v>190</v>
      </c>
      <c r="F278" s="149"/>
      <c r="G278" s="149"/>
      <c r="H278" s="149"/>
      <c r="I278" s="149"/>
      <c r="J278" s="150"/>
      <c r="K278" s="17"/>
      <c r="L278" s="18"/>
      <c r="Z278" s="68"/>
    </row>
    <row r="279" spans="1:26" ht="20.100000000000001" customHeight="1" x14ac:dyDescent="0.15">
      <c r="A279" s="48"/>
      <c r="B279" s="258"/>
      <c r="C279" s="67"/>
      <c r="D279" s="118"/>
      <c r="E279" s="149" t="s">
        <v>191</v>
      </c>
      <c r="F279" s="149"/>
      <c r="G279" s="149"/>
      <c r="H279" s="149"/>
      <c r="I279" s="149"/>
      <c r="J279" s="150"/>
      <c r="K279" s="17"/>
      <c r="L279" s="18"/>
      <c r="Z279" s="68"/>
    </row>
    <row r="280" spans="1:26" ht="20.100000000000001" customHeight="1" x14ac:dyDescent="0.15">
      <c r="A280" s="48"/>
      <c r="B280" s="258"/>
      <c r="C280" s="67"/>
      <c r="D280" s="118"/>
      <c r="E280" s="149" t="s">
        <v>192</v>
      </c>
      <c r="F280" s="149"/>
      <c r="G280" s="149"/>
      <c r="H280" s="149"/>
      <c r="I280" s="149"/>
      <c r="J280" s="150"/>
      <c r="K280" s="17"/>
      <c r="L280" s="18"/>
      <c r="Z280" s="68"/>
    </row>
    <row r="281" spans="1:26" ht="20.100000000000001" customHeight="1" x14ac:dyDescent="0.15">
      <c r="A281" s="48"/>
      <c r="B281" s="258"/>
      <c r="C281" s="67"/>
      <c r="D281" s="118"/>
      <c r="E281" s="232" t="s">
        <v>193</v>
      </c>
      <c r="F281" s="232"/>
      <c r="G281" s="232"/>
      <c r="H281" s="232"/>
      <c r="I281" s="232"/>
      <c r="J281" s="259"/>
      <c r="K281" s="32"/>
      <c r="L281" s="33"/>
      <c r="Z281" s="68"/>
    </row>
    <row r="282" spans="1:26" ht="20.100000000000001" customHeight="1" x14ac:dyDescent="0.15">
      <c r="A282" s="48"/>
      <c r="B282" s="258"/>
      <c r="C282" s="74"/>
      <c r="E282" s="67"/>
      <c r="F282" s="67"/>
      <c r="G282" s="67"/>
      <c r="H282" s="67"/>
      <c r="I282" s="67"/>
      <c r="J282" s="67"/>
      <c r="K282" s="67"/>
      <c r="L282" s="67"/>
      <c r="M282" s="67"/>
      <c r="N282" s="67"/>
      <c r="O282" s="67"/>
      <c r="P282" s="67"/>
      <c r="Q282" s="67"/>
      <c r="R282" s="169"/>
      <c r="S282" s="169"/>
      <c r="T282" s="169"/>
      <c r="U282" s="169"/>
      <c r="Z282" s="68"/>
    </row>
    <row r="283" spans="1:26" ht="20.100000000000001" customHeight="1" x14ac:dyDescent="0.15">
      <c r="A283" s="48"/>
      <c r="B283" s="48"/>
      <c r="C283" s="81"/>
      <c r="D283" s="82"/>
      <c r="E283" s="82"/>
      <c r="F283" s="82"/>
      <c r="G283" s="82"/>
      <c r="H283" s="82"/>
      <c r="I283" s="82"/>
      <c r="J283" s="82"/>
      <c r="K283" s="82"/>
      <c r="L283" s="82"/>
      <c r="M283" s="82"/>
      <c r="N283" s="82"/>
      <c r="O283" s="82"/>
      <c r="P283" s="82"/>
      <c r="Q283" s="82"/>
      <c r="R283" s="260"/>
      <c r="S283" s="260"/>
      <c r="T283" s="260"/>
      <c r="U283" s="260"/>
      <c r="V283" s="260"/>
      <c r="W283" s="260"/>
      <c r="X283" s="260"/>
      <c r="Y283" s="260"/>
      <c r="Z283" s="84"/>
    </row>
  </sheetData>
  <sheetProtection algorithmName="SHA-512" hashValue="IyhORpwAoxUM+wS3KMGELSSTX8b5V35wg7aX9be8Q361ERGmu01RIs/J7im6c5k2E8xv+SwcJmWIkkhQpRWAmw==" saltValue="ezLowPUsb2H/9J+Wceh57Q==" spinCount="100000" sheet="1" objects="1" scenarios="1"/>
  <dataConsolidate/>
  <mergeCells count="263">
    <mergeCell ref="S210:T210"/>
    <mergeCell ref="S220:T220"/>
    <mergeCell ref="S221:T221"/>
    <mergeCell ref="S222:T222"/>
    <mergeCell ref="S237:T237"/>
    <mergeCell ref="S211:T211"/>
    <mergeCell ref="G226:R226"/>
    <mergeCell ref="G223:R223"/>
    <mergeCell ref="S224:T224"/>
    <mergeCell ref="S225:T225"/>
    <mergeCell ref="S226:T226"/>
    <mergeCell ref="S216:T216"/>
    <mergeCell ref="S217:T217"/>
    <mergeCell ref="S218:T218"/>
    <mergeCell ref="S219:T219"/>
    <mergeCell ref="G221:R221"/>
    <mergeCell ref="G222:R222"/>
    <mergeCell ref="S230:T230"/>
    <mergeCell ref="S228:T228"/>
    <mergeCell ref="K268:L268"/>
    <mergeCell ref="E251:Y251"/>
    <mergeCell ref="E252:J252"/>
    <mergeCell ref="O252:R252"/>
    <mergeCell ref="O253:R253"/>
    <mergeCell ref="O254:R254"/>
    <mergeCell ref="E254:J254"/>
    <mergeCell ref="G235:R235"/>
    <mergeCell ref="G233:R233"/>
    <mergeCell ref="D241:R241"/>
    <mergeCell ref="D242:R242"/>
    <mergeCell ref="D237:D240"/>
    <mergeCell ref="K253:L253"/>
    <mergeCell ref="G239:R239"/>
    <mergeCell ref="G236:R236"/>
    <mergeCell ref="E255:J255"/>
    <mergeCell ref="E253:J253"/>
    <mergeCell ref="S242:T242"/>
    <mergeCell ref="G237:R237"/>
    <mergeCell ref="G234:R234"/>
    <mergeCell ref="S232:T232"/>
    <mergeCell ref="S233:T233"/>
    <mergeCell ref="S234:T234"/>
    <mergeCell ref="S235:T235"/>
    <mergeCell ref="S236:T236"/>
    <mergeCell ref="K254:L254"/>
    <mergeCell ref="S252:T252"/>
    <mergeCell ref="S253:T253"/>
    <mergeCell ref="K257:L257"/>
    <mergeCell ref="S254:T254"/>
    <mergeCell ref="S255:T255"/>
    <mergeCell ref="S241:T241"/>
    <mergeCell ref="O255:R255"/>
    <mergeCell ref="S238:T238"/>
    <mergeCell ref="S239:T239"/>
    <mergeCell ref="S240:T240"/>
    <mergeCell ref="K255:L255"/>
    <mergeCell ref="E207:J208"/>
    <mergeCell ref="K281:L281"/>
    <mergeCell ref="K278:L278"/>
    <mergeCell ref="K279:L279"/>
    <mergeCell ref="K252:L252"/>
    <mergeCell ref="E281:J281"/>
    <mergeCell ref="E280:J280"/>
    <mergeCell ref="E272:J272"/>
    <mergeCell ref="E273:J273"/>
    <mergeCell ref="E274:J274"/>
    <mergeCell ref="E275:J275"/>
    <mergeCell ref="E276:J276"/>
    <mergeCell ref="E277:J277"/>
    <mergeCell ref="E278:J278"/>
    <mergeCell ref="E279:J279"/>
    <mergeCell ref="K280:L280"/>
    <mergeCell ref="K276:L276"/>
    <mergeCell ref="K277:L277"/>
    <mergeCell ref="K273:L273"/>
    <mergeCell ref="K274:L274"/>
    <mergeCell ref="K275:L275"/>
    <mergeCell ref="K266:L266"/>
    <mergeCell ref="K267:L267"/>
    <mergeCell ref="K270:L270"/>
    <mergeCell ref="C13:H13"/>
    <mergeCell ref="S197:T197"/>
    <mergeCell ref="S198:T198"/>
    <mergeCell ref="S199:T199"/>
    <mergeCell ref="I36:M36"/>
    <mergeCell ref="D192:R192"/>
    <mergeCell ref="L193:R193"/>
    <mergeCell ref="L195:R195"/>
    <mergeCell ref="L199:R199"/>
    <mergeCell ref="L194:R194"/>
    <mergeCell ref="N196:R196"/>
    <mergeCell ref="N197:R197"/>
    <mergeCell ref="N198:R198"/>
    <mergeCell ref="C60:H60"/>
    <mergeCell ref="I63:M63"/>
    <mergeCell ref="I118:M118"/>
    <mergeCell ref="P173:R173"/>
    <mergeCell ref="I151:M151"/>
    <mergeCell ref="C146:H146"/>
    <mergeCell ref="I149:M149"/>
    <mergeCell ref="I153:Y153"/>
    <mergeCell ref="I155:Y155"/>
    <mergeCell ref="I157:Y157"/>
    <mergeCell ref="C109:H109"/>
    <mergeCell ref="S227:T227"/>
    <mergeCell ref="S201:T201"/>
    <mergeCell ref="S202:T202"/>
    <mergeCell ref="G225:R225"/>
    <mergeCell ref="E224:F225"/>
    <mergeCell ref="G220:R220"/>
    <mergeCell ref="G214:R214"/>
    <mergeCell ref="G215:R215"/>
    <mergeCell ref="G216:R216"/>
    <mergeCell ref="G217:R217"/>
    <mergeCell ref="L208:R208"/>
    <mergeCell ref="S214:T214"/>
    <mergeCell ref="G218:R218"/>
    <mergeCell ref="G213:R213"/>
    <mergeCell ref="S215:T215"/>
    <mergeCell ref="S212:T212"/>
    <mergeCell ref="D210:R210"/>
    <mergeCell ref="D211:D236"/>
    <mergeCell ref="G224:R224"/>
    <mergeCell ref="G211:R211"/>
    <mergeCell ref="G212:R212"/>
    <mergeCell ref="S223:T223"/>
    <mergeCell ref="G230:R230"/>
    <mergeCell ref="E226:F226"/>
    <mergeCell ref="I122:Y122"/>
    <mergeCell ref="K177:K178"/>
    <mergeCell ref="E174:J174"/>
    <mergeCell ref="E175:J175"/>
    <mergeCell ref="L178:O178"/>
    <mergeCell ref="P178:Q178"/>
    <mergeCell ref="I159:M159"/>
    <mergeCell ref="I161:M161"/>
    <mergeCell ref="C166:H166"/>
    <mergeCell ref="E177:J178"/>
    <mergeCell ref="P177:Q177"/>
    <mergeCell ref="L173:O173"/>
    <mergeCell ref="P176:Q176"/>
    <mergeCell ref="J170:Y170"/>
    <mergeCell ref="E172:Y172"/>
    <mergeCell ref="E173:J173"/>
    <mergeCell ref="L176:O176"/>
    <mergeCell ref="E195:J198"/>
    <mergeCell ref="S192:T192"/>
    <mergeCell ref="I180:M180"/>
    <mergeCell ref="L175:O175"/>
    <mergeCell ref="P175:R175"/>
    <mergeCell ref="C189:H189"/>
    <mergeCell ref="D191:Y191"/>
    <mergeCell ref="S209:T209"/>
    <mergeCell ref="L207:R207"/>
    <mergeCell ref="D193:D208"/>
    <mergeCell ref="N200:R200"/>
    <mergeCell ref="N201:R201"/>
    <mergeCell ref="N202:R202"/>
    <mergeCell ref="E205:J206"/>
    <mergeCell ref="L203:R203"/>
    <mergeCell ref="D209:R209"/>
    <mergeCell ref="L205:R205"/>
    <mergeCell ref="J181:Y181"/>
    <mergeCell ref="S195:T195"/>
    <mergeCell ref="S196:T196"/>
    <mergeCell ref="E203:J204"/>
    <mergeCell ref="J187:Y187"/>
    <mergeCell ref="S193:T193"/>
    <mergeCell ref="S194:T194"/>
    <mergeCell ref="G219:R219"/>
    <mergeCell ref="E193:J194"/>
    <mergeCell ref="L204:R204"/>
    <mergeCell ref="L206:R206"/>
    <mergeCell ref="S200:T200"/>
    <mergeCell ref="S229:T229"/>
    <mergeCell ref="K271:L271"/>
    <mergeCell ref="E271:J271"/>
    <mergeCell ref="E256:J256"/>
    <mergeCell ref="E257:J257"/>
    <mergeCell ref="E258:J258"/>
    <mergeCell ref="E259:J259"/>
    <mergeCell ref="E260:J260"/>
    <mergeCell ref="E261:J261"/>
    <mergeCell ref="E262:J262"/>
    <mergeCell ref="E263:J263"/>
    <mergeCell ref="E264:J264"/>
    <mergeCell ref="E266:J266"/>
    <mergeCell ref="K264:L264"/>
    <mergeCell ref="K265:L265"/>
    <mergeCell ref="K260:L260"/>
    <mergeCell ref="K258:L258"/>
    <mergeCell ref="E267:J267"/>
    <mergeCell ref="E268:J268"/>
    <mergeCell ref="E269:J269"/>
    <mergeCell ref="E270:J270"/>
    <mergeCell ref="E265:J265"/>
    <mergeCell ref="K269:L269"/>
    <mergeCell ref="K256:L256"/>
    <mergeCell ref="K272:L272"/>
    <mergeCell ref="I20:M20"/>
    <mergeCell ref="I40:M40"/>
    <mergeCell ref="I34:M34"/>
    <mergeCell ref="E199:J202"/>
    <mergeCell ref="G238:R238"/>
    <mergeCell ref="K259:L259"/>
    <mergeCell ref="G231:R231"/>
    <mergeCell ref="G232:R232"/>
    <mergeCell ref="K261:L261"/>
    <mergeCell ref="K262:L262"/>
    <mergeCell ref="K263:L263"/>
    <mergeCell ref="G240:R240"/>
    <mergeCell ref="E230:F231"/>
    <mergeCell ref="E232:F233"/>
    <mergeCell ref="E234:F236"/>
    <mergeCell ref="E227:F227"/>
    <mergeCell ref="E228:F229"/>
    <mergeCell ref="E211:F223"/>
    <mergeCell ref="W1:Z1"/>
    <mergeCell ref="I75:Y75"/>
    <mergeCell ref="I77:Y77"/>
    <mergeCell ref="I79:Y79"/>
    <mergeCell ref="I81:Y81"/>
    <mergeCell ref="I87:Y87"/>
    <mergeCell ref="I112:Y112"/>
    <mergeCell ref="I114:Y114"/>
    <mergeCell ref="I116:Y116"/>
    <mergeCell ref="I22:Y22"/>
    <mergeCell ref="I24:Y24"/>
    <mergeCell ref="I26:Y26"/>
    <mergeCell ref="I28:Y28"/>
    <mergeCell ref="I30:Y30"/>
    <mergeCell ref="I32:Y32"/>
    <mergeCell ref="I38:Y38"/>
    <mergeCell ref="I71:Y71"/>
    <mergeCell ref="I73:Y73"/>
    <mergeCell ref="I69:M69"/>
    <mergeCell ref="I83:M83"/>
    <mergeCell ref="J76:Y76"/>
    <mergeCell ref="I85:M85"/>
    <mergeCell ref="I120:M120"/>
    <mergeCell ref="C247:H247"/>
    <mergeCell ref="J74:Y74"/>
    <mergeCell ref="G227:R227"/>
    <mergeCell ref="G228:R228"/>
    <mergeCell ref="G229:R229"/>
    <mergeCell ref="E237:F239"/>
    <mergeCell ref="E240:F240"/>
    <mergeCell ref="S208:T208"/>
    <mergeCell ref="S213:T213"/>
    <mergeCell ref="S203:T203"/>
    <mergeCell ref="S204:T204"/>
    <mergeCell ref="S205:T205"/>
    <mergeCell ref="S206:T206"/>
    <mergeCell ref="S207:T207"/>
    <mergeCell ref="L196:M198"/>
    <mergeCell ref="L200:M202"/>
    <mergeCell ref="I186:M186"/>
    <mergeCell ref="I169:M169"/>
    <mergeCell ref="I184:M184"/>
    <mergeCell ref="E176:J176"/>
    <mergeCell ref="S231:T231"/>
    <mergeCell ref="I182:M182"/>
    <mergeCell ref="L177:O177"/>
  </mergeCells>
  <phoneticPr fontId="5"/>
  <conditionalFormatting sqref="I20:M20">
    <cfRule type="expression" dxfId="74" priority="75" stopIfTrue="1">
      <formula>TRIM($I20)=""</formula>
    </cfRule>
  </conditionalFormatting>
  <conditionalFormatting sqref="I22:Y22">
    <cfRule type="expression" dxfId="73" priority="74" stopIfTrue="1">
      <formula>AND(TRIM($I22)&lt;&gt;"", OR(ISERROR(FIND("@"&amp;LEFT($I22,3)&amp;"@", 都道府県3))=FALSE, ISERROR(FIND("@"&amp;LEFT($I22,4)&amp;"@",都道府県4))=FALSE))=FALSE</formula>
    </cfRule>
  </conditionalFormatting>
  <conditionalFormatting sqref="I24:Y24">
    <cfRule type="expression" dxfId="72" priority="73" stopIfTrue="1">
      <formula>TRIM($I24)=""</formula>
    </cfRule>
  </conditionalFormatting>
  <conditionalFormatting sqref="I26:Y26">
    <cfRule type="expression" dxfId="71" priority="72" stopIfTrue="1">
      <formula>TRIM($I26)=""</formula>
    </cfRule>
  </conditionalFormatting>
  <conditionalFormatting sqref="I28:Y28">
    <cfRule type="expression" dxfId="70" priority="71" stopIfTrue="1">
      <formula>TRIM($I28)=""</formula>
    </cfRule>
  </conditionalFormatting>
  <conditionalFormatting sqref="I30:Y30">
    <cfRule type="expression" dxfId="69" priority="70" stopIfTrue="1">
      <formula>TRIM($I30)=""</formula>
    </cfRule>
  </conditionalFormatting>
  <conditionalFormatting sqref="I32:Y32">
    <cfRule type="expression" dxfId="68" priority="69" stopIfTrue="1">
      <formula>TRIM($I32)=""</formula>
    </cfRule>
  </conditionalFormatting>
  <conditionalFormatting sqref="I34:M34">
    <cfRule type="expression" dxfId="67" priority="68" stopIfTrue="1">
      <formula>NOT(AND(TRIM($I34)&lt;&gt;"",ISNUMBER(VALUE(SUBSTITUTE($I34,"-","")))))</formula>
    </cfRule>
  </conditionalFormatting>
  <conditionalFormatting sqref="I36:M36">
    <cfRule type="expression" dxfId="66" priority="67" stopIfTrue="1">
      <formula>AND(I36&lt;&gt;"",NOT(ISNUMBER(VALUE(SUBSTITUTE(I36,"-","")))))</formula>
    </cfRule>
  </conditionalFormatting>
  <conditionalFormatting sqref="I38:Y38">
    <cfRule type="expression" dxfId="65" priority="66" stopIfTrue="1">
      <formula>TRIM($I38)=""</formula>
    </cfRule>
  </conditionalFormatting>
  <conditionalFormatting sqref="I40:M40">
    <cfRule type="expression" dxfId="64" priority="65" stopIfTrue="1">
      <formula>AND($I40&lt;&gt;"一致する", $I40&lt;&gt;"一致しない")</formula>
    </cfRule>
  </conditionalFormatting>
  <conditionalFormatting sqref="I63:M63">
    <cfRule type="expression" dxfId="63" priority="64" stopIfTrue="1">
      <formula>AND($I63&lt;&gt;"しない", $I63&lt;&gt;"する")</formula>
    </cfRule>
  </conditionalFormatting>
  <conditionalFormatting sqref="I69:M69">
    <cfRule type="expression" dxfId="62" priority="63" stopIfTrue="1">
      <formula>OR(AND($I63="する",TRIM($I69)=""),AND($I63="しない",NOT(ISBLANK($I69))))</formula>
    </cfRule>
  </conditionalFormatting>
  <conditionalFormatting sqref="I71:Y71">
    <cfRule type="expression" dxfId="61" priority="62" stopIfTrue="1">
      <formula>OR(AND($I63="する",AND($I71&lt;&gt;"", OR(ISERROR(FIND("@"&amp;LEFT($I71,3)&amp;"@", 都道府県3))=FALSE, ISERROR(FIND("@"&amp;LEFT($I71,4)&amp;"@",都道府県4))=FALSE))=FALSE),AND($I63="しない",NOT(ISBLANK($I71))))</formula>
    </cfRule>
  </conditionalFormatting>
  <conditionalFormatting sqref="I73:Y73">
    <cfRule type="expression" dxfId="60" priority="61" stopIfTrue="1">
      <formula>OR(AND($I63="する",TRIM($I73)=""),AND($I63="しない",NOT(ISBLANK($I73))))</formula>
    </cfRule>
  </conditionalFormatting>
  <conditionalFormatting sqref="I75:Y75">
    <cfRule type="expression" dxfId="59" priority="60" stopIfTrue="1">
      <formula>OR(AND($I63="する",TRIM($I75)=""),AND($I63="しない",NOT(ISBLANK($I75))))</formula>
    </cfRule>
  </conditionalFormatting>
  <conditionalFormatting sqref="I77:Y77">
    <cfRule type="expression" dxfId="58" priority="59" stopIfTrue="1">
      <formula>OR(AND($I63="する",TRIM($I77)=""),AND($I63="しない",NOT(ISBLANK($I77))))</formula>
    </cfRule>
  </conditionalFormatting>
  <conditionalFormatting sqref="I79:Y79">
    <cfRule type="expression" dxfId="57" priority="58" stopIfTrue="1">
      <formula>OR(AND($I63="する",TRIM($I79)=""),AND($I63="しない",NOT(ISBLANK($I79))))</formula>
    </cfRule>
  </conditionalFormatting>
  <conditionalFormatting sqref="I81:Y81">
    <cfRule type="expression" dxfId="56" priority="57" stopIfTrue="1">
      <formula>OR(AND($I63="する",TRIM($I81)=""),AND($I63="しない",NOT(ISBLANK($I81))))</formula>
    </cfRule>
  </conditionalFormatting>
  <conditionalFormatting sqref="I83:M83">
    <cfRule type="expression" dxfId="55" priority="56" stopIfTrue="1">
      <formula>OR(AND($I63="する",NOT(AND(TRIM($I83)&lt;&gt;"",ISNUMBER(VALUE(SUBSTITUTE($I83,"-","")))))), AND($I63="しない",NOT(ISBLANK($I83))))</formula>
    </cfRule>
  </conditionalFormatting>
  <conditionalFormatting sqref="I85:M85">
    <cfRule type="expression" dxfId="54" priority="55" stopIfTrue="1">
      <formula>OR(AND($I63="する",AND(I85&lt;&gt;"",NOT(ISNUMBER(VALUE(SUBSTITUTE(I85,"-","")))))), AND($I63="しない",TRIM($I85)&lt;&gt;""))</formula>
    </cfRule>
  </conditionalFormatting>
  <conditionalFormatting sqref="I87:Y87">
    <cfRule type="expression" dxfId="53" priority="54" stopIfTrue="1">
      <formula>OR(AND($I63="する",TRIM($I87)=""),AND($I63="しない",TRIM($I87)&lt;&gt;""))</formula>
    </cfRule>
  </conditionalFormatting>
  <conditionalFormatting sqref="I112:Y112">
    <cfRule type="expression" dxfId="52" priority="53" stopIfTrue="1">
      <formula>TRIM($I112)=""</formula>
    </cfRule>
  </conditionalFormatting>
  <conditionalFormatting sqref="I114:Y114">
    <cfRule type="expression" dxfId="51" priority="52" stopIfTrue="1">
      <formula>TRIM($I114)=""</formula>
    </cfRule>
  </conditionalFormatting>
  <conditionalFormatting sqref="I116:Y116">
    <cfRule type="expression" dxfId="50" priority="51" stopIfTrue="1">
      <formula>TRIM($I116)=""</formula>
    </cfRule>
  </conditionalFormatting>
  <conditionalFormatting sqref="I118:M118">
    <cfRule type="expression" dxfId="49" priority="50" stopIfTrue="1">
      <formula>OR(TRIM($I118)="", AND(I118&lt;&gt;"",NOT(ISNUMBER(VALUE(SUBSTITUTE(I118,"-",""))))))</formula>
    </cfRule>
  </conditionalFormatting>
  <conditionalFormatting sqref="I120:M120">
    <cfRule type="expression" dxfId="48" priority="49" stopIfTrue="1">
      <formula>AND(TRIM($I120)&lt;&gt;"",NOT(ISNUMBER(VALUE(SUBSTITUTE($I120,"-","")))))</formula>
    </cfRule>
  </conditionalFormatting>
  <conditionalFormatting sqref="I149:M149">
    <cfRule type="expression" dxfId="47" priority="48" stopIfTrue="1">
      <formula>AND($I149&lt;&gt;"しない", $I149&lt;&gt;"する")</formula>
    </cfRule>
  </conditionalFormatting>
  <conditionalFormatting sqref="I151:M151">
    <cfRule type="expression" dxfId="46" priority="47" stopIfTrue="1">
      <formula>AND($I149="する",TRIM($I151)="")</formula>
    </cfRule>
  </conditionalFormatting>
  <conditionalFormatting sqref="I153:Y153">
    <cfRule type="expression" dxfId="45" priority="46" stopIfTrue="1">
      <formula>AND($I149="する",TRIM($I153)="")</formula>
    </cfRule>
  </conditionalFormatting>
  <conditionalFormatting sqref="I157:Y157">
    <cfRule type="expression" dxfId="44" priority="45" stopIfTrue="1">
      <formula>AND($I149="する",TRIM($I157)="")</formula>
    </cfRule>
  </conditionalFormatting>
  <conditionalFormatting sqref="I159:M159">
    <cfRule type="expression" dxfId="43" priority="44" stopIfTrue="1">
      <formula>AND($I149="する",NOT(AND(TRIM($I159)&lt;&gt;"",ISNUMBER(VALUE(SUBSTITUTE($I159,"-",""))))))</formula>
    </cfRule>
  </conditionalFormatting>
  <conditionalFormatting sqref="I161:M161">
    <cfRule type="expression" dxfId="42" priority="43" stopIfTrue="1">
      <formula>AND($I149="する",AND(I161&lt;&gt;"",NOT(ISNUMBER(VALUE(SUBSTITUTE(I161,"-",""))))))</formula>
    </cfRule>
  </conditionalFormatting>
  <conditionalFormatting sqref="I169:M169">
    <cfRule type="expression" dxfId="41" priority="42" stopIfTrue="1">
      <formula>TRIM($I169)=""</formula>
    </cfRule>
  </conditionalFormatting>
  <conditionalFormatting sqref="P169">
    <cfRule type="expression" dxfId="40" priority="41" stopIfTrue="1">
      <formula>OR(NOT(ISNUMBER(VALUE(P169))), TRIM(P169)="", LEN(P169)&lt;&gt;6)</formula>
    </cfRule>
  </conditionalFormatting>
  <conditionalFormatting sqref="K174">
    <cfRule type="expression" dxfId="39" priority="40" stopIfTrue="1">
      <formula>$A$173&lt;&gt;0</formula>
    </cfRule>
  </conditionalFormatting>
  <conditionalFormatting sqref="K175">
    <cfRule type="expression" dxfId="38" priority="39" stopIfTrue="1">
      <formula>$A$173&lt;&gt;0</formula>
    </cfRule>
  </conditionalFormatting>
  <conditionalFormatting sqref="L175:O175">
    <cfRule type="expression" dxfId="37" priority="38" stopIfTrue="1">
      <formula>AND($K$175="○",TRIM($L175)="")</formula>
    </cfRule>
  </conditionalFormatting>
  <conditionalFormatting sqref="K176">
    <cfRule type="expression" dxfId="36" priority="37" stopIfTrue="1">
      <formula>$A$173&lt;&gt;0</formula>
    </cfRule>
  </conditionalFormatting>
  <conditionalFormatting sqref="L176:O176">
    <cfRule type="expression" dxfId="35" priority="36" stopIfTrue="1">
      <formula>AND($K$176="○",TRIM($L176)="")</formula>
    </cfRule>
  </conditionalFormatting>
  <conditionalFormatting sqref="K177:K178">
    <cfRule type="expression" dxfId="34" priority="35" stopIfTrue="1">
      <formula>$A$173&lt;&gt;0</formula>
    </cfRule>
  </conditionalFormatting>
  <conditionalFormatting sqref="L177:O177">
    <cfRule type="expression" dxfId="33" priority="34" stopIfTrue="1">
      <formula>AND($K$177="○",TRIM($L177)="")</formula>
    </cfRule>
  </conditionalFormatting>
  <conditionalFormatting sqref="P177:Q177">
    <cfRule type="expression" dxfId="32" priority="33" stopIfTrue="1">
      <formula>AND($K$177="○",TRIM($P177)="")</formula>
    </cfRule>
  </conditionalFormatting>
  <conditionalFormatting sqref="I180:M180">
    <cfRule type="expression" dxfId="31" priority="32" stopIfTrue="1">
      <formula>TRIM($I180)=""</formula>
    </cfRule>
  </conditionalFormatting>
  <conditionalFormatting sqref="I182:M182">
    <cfRule type="expression" dxfId="30" priority="31" stopIfTrue="1">
      <formula>TRIM($I182)=""</formula>
    </cfRule>
  </conditionalFormatting>
  <conditionalFormatting sqref="I184:M184">
    <cfRule type="expression" dxfId="29" priority="30" stopIfTrue="1">
      <formula>AND(I184&lt;&gt;"未登録", I184&lt;&gt;"登録済み")</formula>
    </cfRule>
  </conditionalFormatting>
  <conditionalFormatting sqref="K253:L253">
    <cfRule type="expression" dxfId="28" priority="29" stopIfTrue="1">
      <formula>希望&lt;&gt;0</formula>
    </cfRule>
  </conditionalFormatting>
  <conditionalFormatting sqref="K254:L254">
    <cfRule type="expression" dxfId="27" priority="28" stopIfTrue="1">
      <formula>希望&lt;&gt;0</formula>
    </cfRule>
  </conditionalFormatting>
  <conditionalFormatting sqref="K255:L255">
    <cfRule type="expression" dxfId="26" priority="27" stopIfTrue="1">
      <formula>希望&lt;&gt;0</formula>
    </cfRule>
  </conditionalFormatting>
  <conditionalFormatting sqref="K256:L256">
    <cfRule type="expression" dxfId="25" priority="26" stopIfTrue="1">
      <formula>希望&lt;&gt;0</formula>
    </cfRule>
  </conditionalFormatting>
  <conditionalFormatting sqref="K257:L257">
    <cfRule type="expression" dxfId="24" priority="25" stopIfTrue="1">
      <formula>希望&lt;&gt;0</formula>
    </cfRule>
  </conditionalFormatting>
  <conditionalFormatting sqref="K258:L258">
    <cfRule type="expression" dxfId="23" priority="24" stopIfTrue="1">
      <formula>希望&lt;&gt;0</formula>
    </cfRule>
  </conditionalFormatting>
  <conditionalFormatting sqref="K259:L259">
    <cfRule type="expression" dxfId="22" priority="23" stopIfTrue="1">
      <formula>希望&lt;&gt;0</formula>
    </cfRule>
  </conditionalFormatting>
  <conditionalFormatting sqref="K260:L260">
    <cfRule type="expression" dxfId="21" priority="22" stopIfTrue="1">
      <formula>希望&lt;&gt;0</formula>
    </cfRule>
  </conditionalFormatting>
  <conditionalFormatting sqref="K261:L261">
    <cfRule type="expression" dxfId="20" priority="21" stopIfTrue="1">
      <formula>希望&lt;&gt;0</formula>
    </cfRule>
  </conditionalFormatting>
  <conditionalFormatting sqref="K262:L262">
    <cfRule type="expression" dxfId="19" priority="20" stopIfTrue="1">
      <formula>希望&lt;&gt;0</formula>
    </cfRule>
  </conditionalFormatting>
  <conditionalFormatting sqref="K263:L263">
    <cfRule type="expression" dxfId="18" priority="19" stopIfTrue="1">
      <formula>希望&lt;&gt;0</formula>
    </cfRule>
  </conditionalFormatting>
  <conditionalFormatting sqref="K264:L264">
    <cfRule type="expression" dxfId="17" priority="18" stopIfTrue="1">
      <formula>希望&lt;&gt;0</formula>
    </cfRule>
  </conditionalFormatting>
  <conditionalFormatting sqref="K265:L265">
    <cfRule type="expression" dxfId="16" priority="17" stopIfTrue="1">
      <formula>希望&lt;&gt;0</formula>
    </cfRule>
  </conditionalFormatting>
  <conditionalFormatting sqref="K266:L266">
    <cfRule type="expression" dxfId="15" priority="16" stopIfTrue="1">
      <formula>希望&lt;&gt;0</formula>
    </cfRule>
  </conditionalFormatting>
  <conditionalFormatting sqref="K267:L267">
    <cfRule type="expression" dxfId="14" priority="15" stopIfTrue="1">
      <formula>希望&lt;&gt;0</formula>
    </cfRule>
  </conditionalFormatting>
  <conditionalFormatting sqref="K268:L268">
    <cfRule type="expression" dxfId="13" priority="14" stopIfTrue="1">
      <formula>希望&lt;&gt;0</formula>
    </cfRule>
  </conditionalFormatting>
  <conditionalFormatting sqref="K269:L269">
    <cfRule type="expression" dxfId="12" priority="13" stopIfTrue="1">
      <formula>希望&lt;&gt;0</formula>
    </cfRule>
  </conditionalFormatting>
  <conditionalFormatting sqref="K270:L270">
    <cfRule type="expression" dxfId="11" priority="12" stopIfTrue="1">
      <formula>希望&lt;&gt;0</formula>
    </cfRule>
  </conditionalFormatting>
  <conditionalFormatting sqref="K271:L271">
    <cfRule type="expression" dxfId="10" priority="11" stopIfTrue="1">
      <formula>希望&lt;&gt;0</formula>
    </cfRule>
  </conditionalFormatting>
  <conditionalFormatting sqref="K272:L272">
    <cfRule type="expression" dxfId="9" priority="10" stopIfTrue="1">
      <formula>希望&lt;&gt;0</formula>
    </cfRule>
  </conditionalFormatting>
  <conditionalFormatting sqref="K273:L273">
    <cfRule type="expression" dxfId="8" priority="9" stopIfTrue="1">
      <formula>希望&lt;&gt;0</formula>
    </cfRule>
  </conditionalFormatting>
  <conditionalFormatting sqref="K274:L274">
    <cfRule type="expression" dxfId="7" priority="8" stopIfTrue="1">
      <formula>希望&lt;&gt;0</formula>
    </cfRule>
  </conditionalFormatting>
  <conditionalFormatting sqref="K275:L275">
    <cfRule type="expression" dxfId="6" priority="7" stopIfTrue="1">
      <formula>希望&lt;&gt;0</formula>
    </cfRule>
  </conditionalFormatting>
  <conditionalFormatting sqref="K276:L276">
    <cfRule type="expression" dxfId="5" priority="6" stopIfTrue="1">
      <formula>希望&lt;&gt;0</formula>
    </cfRule>
  </conditionalFormatting>
  <conditionalFormatting sqref="K277:L277">
    <cfRule type="expression" dxfId="4" priority="5" stopIfTrue="1">
      <formula>希望&lt;&gt;0</formula>
    </cfRule>
  </conditionalFormatting>
  <conditionalFormatting sqref="K278:L278">
    <cfRule type="expression" dxfId="3" priority="4" stopIfTrue="1">
      <formula>希望&lt;&gt;0</formula>
    </cfRule>
  </conditionalFormatting>
  <conditionalFormatting sqref="K279:L279">
    <cfRule type="expression" dxfId="2" priority="3" stopIfTrue="1">
      <formula>希望&lt;&gt;0</formula>
    </cfRule>
  </conditionalFormatting>
  <conditionalFormatting sqref="K280:L280">
    <cfRule type="expression" dxfId="1" priority="2" stopIfTrue="1">
      <formula>希望&lt;&gt;0</formula>
    </cfRule>
  </conditionalFormatting>
  <conditionalFormatting sqref="K281:L281">
    <cfRule type="expression" dxfId="0" priority="1" stopIfTrue="1">
      <formula>希望&lt;&gt;0</formula>
    </cfRule>
  </conditionalFormatting>
  <dataValidations count="133">
    <dataValidation type="whole" imeMode="halfAlpha" allowBlank="1" showInputMessage="1" showErrorMessage="1" error="7桁の数字を入力してください" sqref="I20:M20" xr:uid="{B4CEE881-34F2-472D-A945-E4C49D211AA4}">
      <formula1>0</formula1>
      <formula2>9999999</formula2>
    </dataValidation>
    <dataValidation errorStyle="warning" imeMode="hiragana" allowBlank="1" showInputMessage="1" showErrorMessage="1" sqref="I22:Y22" xr:uid="{603019EB-61E8-4DAB-931A-AE5F3275987B}"/>
    <dataValidation errorStyle="warning" imeMode="fullKatakana" allowBlank="1" showInputMessage="1" showErrorMessage="1" sqref="I24:Y24" xr:uid="{378461A7-05A3-4593-9764-135C373B4998}"/>
    <dataValidation errorStyle="warning" imeMode="hiragana" allowBlank="1" showInputMessage="1" showErrorMessage="1" sqref="I26:Y26" xr:uid="{6E23A78F-8309-483C-A68E-815B9E64D977}"/>
    <dataValidation errorStyle="warning" imeMode="hiragana" allowBlank="1" showInputMessage="1" showErrorMessage="1" sqref="I28:Y28" xr:uid="{A0B5FBC1-96A8-4874-BA67-2DDD51AE0A04}"/>
    <dataValidation errorStyle="warning" imeMode="fullKatakana" allowBlank="1" showInputMessage="1" showErrorMessage="1" sqref="I30:Y30" xr:uid="{C97BA73A-231C-4D8D-91B4-77C88279B717}"/>
    <dataValidation errorStyle="warning" imeMode="hiragana" allowBlank="1" showInputMessage="1" showErrorMessage="1" sqref="I32:Y32" xr:uid="{8BB32A89-AA82-4A7E-9F5F-9D32696AC21E}"/>
    <dataValidation errorStyle="warning" imeMode="halfAlpha" allowBlank="1" showInputMessage="1" showErrorMessage="1" sqref="I34:M34" xr:uid="{24721867-580C-466A-8A8F-ED0BEC519034}"/>
    <dataValidation errorStyle="warning" imeMode="halfAlpha" allowBlank="1" showInputMessage="1" showErrorMessage="1" sqref="I36:M36" xr:uid="{7BE056C5-4390-4622-ABCA-DF99B66D6B38}"/>
    <dataValidation errorStyle="warning" imeMode="halfAlpha" allowBlank="1" showInputMessage="1" showErrorMessage="1" sqref="I38:Y38" xr:uid="{C00F3DB7-E4DC-4059-8EF6-EB2E9F57082E}"/>
    <dataValidation type="list" imeMode="halfAlpha" allowBlank="1" showInputMessage="1" showErrorMessage="1" error="リストから選択してください" sqref="I40:M40" xr:uid="{9AE9378A-9FFB-450A-8B89-E10AF29ADAC9}">
      <formula1>"一致する,一致しない"</formula1>
    </dataValidation>
    <dataValidation type="list" imeMode="halfAlpha" allowBlank="1" showInputMessage="1" showErrorMessage="1" error="リストから選択してください" sqref="I63:M63" xr:uid="{19F76912-67AF-40E9-8B9E-0A6E3A9E6FBF}">
      <formula1>"しない,する"</formula1>
    </dataValidation>
    <dataValidation type="whole" imeMode="halfAlpha" allowBlank="1" showInputMessage="1" showErrorMessage="1" error="7桁の数字を入力してください" sqref="I69:M69" xr:uid="{670F9B30-949B-4B67-B584-273AD37256F0}">
      <formula1>0</formula1>
      <formula2>9999999</formula2>
    </dataValidation>
    <dataValidation errorStyle="warning" imeMode="hiragana" allowBlank="1" showInputMessage="1" showErrorMessage="1" sqref="I71:Y71" xr:uid="{CC6582A7-CE22-4AEF-A796-3015BF754B39}"/>
    <dataValidation errorStyle="warning" imeMode="fullKatakana" allowBlank="1" showInputMessage="1" showErrorMessage="1" sqref="I73:Y73" xr:uid="{25921FC0-9694-4D17-8121-8FFFD516A257}"/>
    <dataValidation errorStyle="warning" imeMode="hiragana" allowBlank="1" showInputMessage="1" showErrorMessage="1" sqref="I75:Y75" xr:uid="{D792E19B-99F3-4093-B3EA-76514C9983F2}"/>
    <dataValidation errorStyle="warning" imeMode="hiragana" allowBlank="1" showInputMessage="1" showErrorMessage="1" sqref="I77:Y77" xr:uid="{E2B2DA73-011E-4128-A835-BE69607AA432}"/>
    <dataValidation errorStyle="warning" imeMode="fullKatakana" allowBlank="1" showInputMessage="1" showErrorMessage="1" sqref="I79:Y79" xr:uid="{0B8FAA92-83D8-44D3-BCF1-B1793D6ED5B1}"/>
    <dataValidation errorStyle="warning" imeMode="hiragana" allowBlank="1" showInputMessage="1" showErrorMessage="1" sqref="I81:Y81" xr:uid="{0548E428-5648-4AB3-B065-76C4B3845EDD}"/>
    <dataValidation errorStyle="warning" imeMode="halfAlpha" allowBlank="1" showInputMessage="1" showErrorMessage="1" sqref="I83:M83" xr:uid="{4B9DCA35-0D97-48CD-B793-B73E1188DE24}"/>
    <dataValidation errorStyle="warning" imeMode="halfAlpha" allowBlank="1" showInputMessage="1" showErrorMessage="1" sqref="I85:M85" xr:uid="{850ED25E-7DC0-4D45-905F-6CF32CA339DF}"/>
    <dataValidation errorStyle="warning" imeMode="halfAlpha" allowBlank="1" showInputMessage="1" showErrorMessage="1" sqref="I87:Y87" xr:uid="{47C32330-8B15-4E13-8F5E-471CE1AB25DD}"/>
    <dataValidation errorStyle="warning" imeMode="hiragana" allowBlank="1" showInputMessage="1" showErrorMessage="1" sqref="I112:Y112" xr:uid="{4B6052AB-AD80-42D9-B8E0-317C58FD40BF}"/>
    <dataValidation errorStyle="warning" imeMode="fullKatakana" allowBlank="1" showInputMessage="1" showErrorMessage="1" sqref="I114:Y114" xr:uid="{D37AA3CD-B967-41E5-B7CD-EA88F0AF3B5B}"/>
    <dataValidation errorStyle="warning" imeMode="hiragana" allowBlank="1" showInputMessage="1" showErrorMessage="1" sqref="I116:Y116" xr:uid="{6FE9B6B2-6CF0-4D84-AD31-B536B683C79E}"/>
    <dataValidation errorStyle="warning" imeMode="halfAlpha" allowBlank="1" showInputMessage="1" showErrorMessage="1" sqref="I118:M118" xr:uid="{141836FE-7480-4D17-98C1-976DF38C5AC4}"/>
    <dataValidation errorStyle="warning" imeMode="halfAlpha" allowBlank="1" showInputMessage="1" showErrorMessage="1" sqref="I120:M120" xr:uid="{36AB7A6A-30EB-4015-AFFD-F807398E7435}"/>
    <dataValidation errorStyle="warning" imeMode="halfAlpha" allowBlank="1" showInputMessage="1" showErrorMessage="1" sqref="I122:Y122" xr:uid="{4D22BE69-84E3-410D-8B07-241581179D3C}"/>
    <dataValidation type="list" imeMode="halfAlpha" allowBlank="1" showInputMessage="1" showErrorMessage="1" error="リストから選択してください" sqref="I149:M149" xr:uid="{C1E2FF97-7009-4B79-AD1E-FF84DB578C86}">
      <formula1>"しない,する"</formula1>
    </dataValidation>
    <dataValidation type="whole" imeMode="halfAlpha" allowBlank="1" showInputMessage="1" showErrorMessage="1" error="7桁の数字を入力してください" sqref="I151:M151" xr:uid="{D6DBC7DA-849A-48AA-ABD9-DBDDCB92544D}">
      <formula1>0</formula1>
      <formula2>9999999</formula2>
    </dataValidation>
    <dataValidation errorStyle="warning" imeMode="hiragana" allowBlank="1" showInputMessage="1" showErrorMessage="1" sqref="I153:Y153" xr:uid="{7061E05F-EC84-47C0-8BF2-E2EBCC43D2A9}"/>
    <dataValidation errorStyle="warning" imeMode="fullKatakana" allowBlank="1" showInputMessage="1" showErrorMessage="1" sqref="I155:Y155" xr:uid="{12D89067-1FC9-450D-97C7-3A86C02A6E0A}"/>
    <dataValidation errorStyle="warning" imeMode="hiragana" allowBlank="1" showInputMessage="1" showErrorMessage="1" sqref="I157:Y157" xr:uid="{88A34054-4015-4300-A17E-3D64093D63A8}"/>
    <dataValidation errorStyle="warning" imeMode="halfAlpha" allowBlank="1" showInputMessage="1" showErrorMessage="1" sqref="I159:M159" xr:uid="{FB50DF4E-B99E-4D40-B3E1-4C926C13A915}"/>
    <dataValidation errorStyle="warning" imeMode="halfAlpha" allowBlank="1" showInputMessage="1" showErrorMessage="1" sqref="I161:M161" xr:uid="{59E6D5F4-0D0F-4FC2-9DD3-AEA7A53EF732}"/>
    <dataValidation type="list" imeMode="halfAlpha" allowBlank="1" showInputMessage="1" showErrorMessage="1" error="リストから選択してください" sqref="I169:M169" xr:uid="{83ECF5FA-D36A-405B-BAB8-4694999BDB44}">
      <formula1>許可コード</formula1>
    </dataValidation>
    <dataValidation errorStyle="warning" imeMode="halfAlpha" allowBlank="1" showInputMessage="1" showErrorMessage="1" sqref="P169" xr:uid="{0BDB4704-6D05-4353-BAC3-449B46FBA3E3}"/>
    <dataValidation type="list" imeMode="halfAlpha" allowBlank="1" showInputMessage="1" showErrorMessage="1" error="リストから選択してください" sqref="K174" xr:uid="{2BB3B407-8B04-467C-85CB-FC90176B2C37}">
      <formula1>"○,　"</formula1>
    </dataValidation>
    <dataValidation type="list" imeMode="halfAlpha" allowBlank="1" showInputMessage="1" showErrorMessage="1" error="リストから選択してください" sqref="K175" xr:uid="{68A2A5E1-E7F8-4858-934C-C2A79D6256B9}">
      <formula1>"○,　"</formula1>
    </dataValidation>
    <dataValidation errorStyle="warning" imeMode="hiragana" allowBlank="1" showInputMessage="1" showErrorMessage="1" sqref="L175:O175" xr:uid="{CC32667C-3988-463B-919A-721D10C7746C}"/>
    <dataValidation type="list" imeMode="halfAlpha" allowBlank="1" showInputMessage="1" showErrorMessage="1" error="リストから選択してください" sqref="K176" xr:uid="{13C183FD-A0BE-4C82-9366-FB0537FA058D}">
      <formula1>"○,　"</formula1>
    </dataValidation>
    <dataValidation errorStyle="warning" imeMode="hiragana" allowBlank="1" showInputMessage="1" showErrorMessage="1" sqref="L176:O176" xr:uid="{36DDD959-E9AD-421A-8B66-7B96C14F6FCB}"/>
    <dataValidation type="list" imeMode="halfAlpha" allowBlank="1" showInputMessage="1" showErrorMessage="1" error="リストから選択してください" sqref="K177:K178" xr:uid="{0B48BC2E-392F-4F95-9F86-D28D2BA1951E}">
      <formula1>"○,　"</formula1>
    </dataValidation>
    <dataValidation errorStyle="warning" imeMode="hiragana" allowBlank="1" showInputMessage="1" showErrorMessage="1" sqref="L177:O177" xr:uid="{64AB0257-0EE4-4CF0-B115-F69F700EBD56}"/>
    <dataValidation type="whole" imeMode="halfAlpha" allowBlank="1" showInputMessage="1" showErrorMessage="1" error="有効な数字を入力してください" sqref="P177:Q177" xr:uid="{C4A814DA-12F9-444F-A7DC-49BF5D12780B}">
      <formula1>0</formula1>
      <formula2>100</formula2>
    </dataValidation>
    <dataValidation errorStyle="warning" imeMode="hiragana" allowBlank="1" showInputMessage="1" showErrorMessage="1" sqref="L178:O178" xr:uid="{2211B577-30B9-4C1E-A1CB-46C4AD1F6C1F}"/>
    <dataValidation type="whole" imeMode="halfAlpha" allowBlank="1" showInputMessage="1" showErrorMessage="1" error="有効な数字を入力してください" sqref="P178:Q178" xr:uid="{F16305BB-A220-4FBC-A5CA-32360E0846A3}">
      <formula1>0</formula1>
      <formula2>100</formula2>
    </dataValidation>
    <dataValidation type="whole" imeMode="halfAlpha" allowBlank="1" showInputMessage="1" showErrorMessage="1" error="有効な数字を入力してください" sqref="I180:M180" xr:uid="{B974A96E-2310-46D1-9EE6-F614EEA44BC5}">
      <formula1>0</formula1>
      <formula2>9999999999</formula2>
    </dataValidation>
    <dataValidation type="whole" imeMode="halfAlpha" allowBlank="1" showInputMessage="1" showErrorMessage="1" error="有効な数字を入力してください" sqref="I182:M182" xr:uid="{1C80FBC7-A642-4262-B4BD-DB365111BE7A}">
      <formula1>0</formula1>
      <formula2>9999999999</formula2>
    </dataValidation>
    <dataValidation type="list" imeMode="halfAlpha" allowBlank="1" showInputMessage="1" showErrorMessage="1" error="リストから選択してください" sqref="I184:M184" xr:uid="{856A860D-CE47-454D-BA97-B63657AE72CC}">
      <formula1>"未登録,登録済み"</formula1>
    </dataValidation>
    <dataValidation type="list" imeMode="halfAlpha" allowBlank="1" showInputMessage="1" showErrorMessage="1" error="リストから選択してください" sqref="I186:M186" xr:uid="{1D84CD55-B201-4222-B092-8FF0971D5455}">
      <formula1>"同意する,同意しない"</formula1>
    </dataValidation>
    <dataValidation type="whole" imeMode="halfAlpha" allowBlank="1" showInputMessage="1" showErrorMessage="1" error="有効な数字を入力してください" sqref="S193:T193" xr:uid="{642D0EA0-1AC6-4414-8DDC-FF763399FF92}">
      <formula1>0</formula1>
      <formula2>9999999999</formula2>
    </dataValidation>
    <dataValidation type="whole" imeMode="halfAlpha" allowBlank="1" showInputMessage="1" showErrorMessage="1" error="有効な数字を入力してください" sqref="S194:T194" xr:uid="{EED92D34-71B6-463F-B967-B27D34807632}">
      <formula1>0</formula1>
      <formula2>9999999999</formula2>
    </dataValidation>
    <dataValidation type="whole" imeMode="halfAlpha" allowBlank="1" showInputMessage="1" showErrorMessage="1" error="有効な数字を入力してください" sqref="S195:T195" xr:uid="{0CA68078-3C5A-42A9-B07C-404103CDD9D8}">
      <formula1>0</formula1>
      <formula2>9999999999</formula2>
    </dataValidation>
    <dataValidation type="whole" imeMode="halfAlpha" allowBlank="1" showInputMessage="1" showErrorMessage="1" error="有効な数字を入力してください" sqref="S196:T196" xr:uid="{C8F920DE-773F-40D1-A7AD-FEB2C565EEC8}">
      <formula1>0</formula1>
      <formula2>9999999999</formula2>
    </dataValidation>
    <dataValidation type="whole" imeMode="halfAlpha" allowBlank="1" showInputMessage="1" showErrorMessage="1" error="有効な数字を入力してください" sqref="S197:T197" xr:uid="{72A9E680-92F1-4C72-AC53-49767E4AD33F}">
      <formula1>0</formula1>
      <formula2>9999999999</formula2>
    </dataValidation>
    <dataValidation type="whole" imeMode="halfAlpha" allowBlank="1" showInputMessage="1" showErrorMessage="1" error="有効な数字を入力してください" sqref="S198:T198" xr:uid="{6B8963F3-F7EC-4AEE-A81D-6B99CF01AC91}">
      <formula1>0</formula1>
      <formula2>9999999999</formula2>
    </dataValidation>
    <dataValidation type="whole" imeMode="halfAlpha" allowBlank="1" showInputMessage="1" showErrorMessage="1" error="有効な数字を入力してください" sqref="S199:T199" xr:uid="{3CDF3217-2779-4DD1-B4A1-B25B990535A0}">
      <formula1>0</formula1>
      <formula2>9999999999</formula2>
    </dataValidation>
    <dataValidation type="whole" imeMode="halfAlpha" allowBlank="1" showInputMessage="1" showErrorMessage="1" error="有効な数字を入力してください" sqref="S200:T200" xr:uid="{DA458C28-9D9B-4B7E-879E-96C24D6D5DA0}">
      <formula1>0</formula1>
      <formula2>9999999999</formula2>
    </dataValidation>
    <dataValidation type="whole" imeMode="halfAlpha" allowBlank="1" showInputMessage="1" showErrorMessage="1" error="有効な数字を入力してください" sqref="S201:T201" xr:uid="{7875D0E2-75C3-48FA-B5C3-9869A9EEAAD2}">
      <formula1>0</formula1>
      <formula2>9999999999</formula2>
    </dataValidation>
    <dataValidation type="whole" imeMode="halfAlpha" allowBlank="1" showInputMessage="1" showErrorMessage="1" error="有効な数字を入力してください" sqref="S202:T202" xr:uid="{005ECBF5-4FD4-4273-A27F-564A6B36364F}">
      <formula1>0</formula1>
      <formula2>9999999999</formula2>
    </dataValidation>
    <dataValidation type="whole" imeMode="halfAlpha" allowBlank="1" showInputMessage="1" showErrorMessage="1" error="有効な数字を入力してください" sqref="S203:T203" xr:uid="{9A72A7DA-9E2F-4298-AC15-16CABB15C89F}">
      <formula1>0</formula1>
      <formula2>9999999999</formula2>
    </dataValidation>
    <dataValidation type="whole" imeMode="halfAlpha" allowBlank="1" showInputMessage="1" showErrorMessage="1" error="有効な数字を入力してください" sqref="S204:T204" xr:uid="{BBAE2004-87C4-4DFC-9082-97018CE678DA}">
      <formula1>0</formula1>
      <formula2>9999999999</formula2>
    </dataValidation>
    <dataValidation type="whole" imeMode="halfAlpha" allowBlank="1" showInputMessage="1" showErrorMessage="1" error="有効な数字を入力してください" sqref="S205:T205" xr:uid="{272B4BB6-709B-4E7B-BE64-9AB695D958D4}">
      <formula1>0</formula1>
      <formula2>9999999999</formula2>
    </dataValidation>
    <dataValidation type="whole" imeMode="halfAlpha" allowBlank="1" showInputMessage="1" showErrorMessage="1" error="有効な数字を入力してください" sqref="S206:T206" xr:uid="{E9D71C96-ED96-4E46-9F55-7BE7CC3508FD}">
      <formula1>0</formula1>
      <formula2>9999999999</formula2>
    </dataValidation>
    <dataValidation type="whole" imeMode="halfAlpha" allowBlank="1" showInputMessage="1" showErrorMessage="1" error="有効な数字を入力してください" sqref="S207:T207" xr:uid="{ED3012A7-3571-4A22-B5FB-B0B0B9C3AB06}">
      <formula1>0</formula1>
      <formula2>9999999999</formula2>
    </dataValidation>
    <dataValidation type="whole" imeMode="halfAlpha" allowBlank="1" showInputMessage="1" showErrorMessage="1" error="有効な数字を入力してください" sqref="S208:T208" xr:uid="{7A66D1E8-CFAE-4681-9711-B3CC44603B72}">
      <formula1>0</formula1>
      <formula2>9999999999</formula2>
    </dataValidation>
    <dataValidation type="whole" imeMode="halfAlpha" allowBlank="1" showInputMessage="1" showErrorMessage="1" error="有効な数字を入力してください" sqref="S209:T209" xr:uid="{3730D65D-B6DF-4582-9E49-902111A71126}">
      <formula1>0</formula1>
      <formula2>9999999999</formula2>
    </dataValidation>
    <dataValidation type="whole" imeMode="halfAlpha" allowBlank="1" showInputMessage="1" showErrorMessage="1" error="有効な数字を入力してください" sqref="S210:T210" xr:uid="{28B726C7-124B-4805-BC90-A6C37CF6D597}">
      <formula1>0</formula1>
      <formula2>9999999999</formula2>
    </dataValidation>
    <dataValidation type="whole" imeMode="halfAlpha" allowBlank="1" showInputMessage="1" showErrorMessage="1" error="有効な数字を入力してください" sqref="S211:T211" xr:uid="{609194F6-342E-4D23-A173-4DF5B1EF2015}">
      <formula1>0</formula1>
      <formula2>9999999999</formula2>
    </dataValidation>
    <dataValidation type="whole" imeMode="halfAlpha" allowBlank="1" showInputMessage="1" showErrorMessage="1" error="有効な数字を入力してください" sqref="S212:T212" xr:uid="{42CEB9FA-3E11-448E-860E-465F00558532}">
      <formula1>0</formula1>
      <formula2>9999999999</formula2>
    </dataValidation>
    <dataValidation type="whole" imeMode="halfAlpha" allowBlank="1" showInputMessage="1" showErrorMessage="1" error="有効な数字を入力してください" sqref="S213:T213" xr:uid="{09C24AD3-3079-454E-92C3-785A4B2DBB9B}">
      <formula1>0</formula1>
      <formula2>9999999999</formula2>
    </dataValidation>
    <dataValidation type="whole" imeMode="halfAlpha" allowBlank="1" showInputMessage="1" showErrorMessage="1" error="有効な数字を入力してください" sqref="S214:T214" xr:uid="{2A181B4D-796B-4FE0-BA3D-035042AAF6D0}">
      <formula1>0</formula1>
      <formula2>9999999999</formula2>
    </dataValidation>
    <dataValidation type="whole" imeMode="halfAlpha" allowBlank="1" showInputMessage="1" showErrorMessage="1" error="有効な数字を入力してください" sqref="S215:T215" xr:uid="{70634485-E102-4661-831C-B7098D6F7C0F}">
      <formula1>0</formula1>
      <formula2>9999999999</formula2>
    </dataValidation>
    <dataValidation type="whole" imeMode="halfAlpha" allowBlank="1" showInputMessage="1" showErrorMessage="1" error="有効な数字を入力してください" sqref="S216:T216" xr:uid="{79643543-FC4D-4BCB-81AF-502B1F733C17}">
      <formula1>0</formula1>
      <formula2>9999999999</formula2>
    </dataValidation>
    <dataValidation type="whole" imeMode="halfAlpha" allowBlank="1" showInputMessage="1" showErrorMessage="1" error="有効な数字を入力してください" sqref="S217:T217" xr:uid="{AEF966C7-AFC5-404F-8817-D5B1DB273BBF}">
      <formula1>0</formula1>
      <formula2>9999999999</formula2>
    </dataValidation>
    <dataValidation type="whole" imeMode="halfAlpha" allowBlank="1" showInputMessage="1" showErrorMessage="1" error="有効な数字を入力してください" sqref="S218:T218" xr:uid="{6A1CC44F-6FD4-4C7A-BD1E-1F236E7ABFDF}">
      <formula1>0</formula1>
      <formula2>9999999999</formula2>
    </dataValidation>
    <dataValidation type="whole" imeMode="halfAlpha" allowBlank="1" showInputMessage="1" showErrorMessage="1" error="有効な数字を入力してください" sqref="S219:T219" xr:uid="{9AAE3B22-9477-4FEA-8235-F8945A1866EF}">
      <formula1>0</formula1>
      <formula2>9999999999</formula2>
    </dataValidation>
    <dataValidation type="whole" imeMode="halfAlpha" allowBlank="1" showInputMessage="1" showErrorMessage="1" error="有効な数字を入力してください" sqref="S220:T220" xr:uid="{C2383238-6B9D-4AC7-B6CE-8EF61C328C62}">
      <formula1>0</formula1>
      <formula2>9999999999</formula2>
    </dataValidation>
    <dataValidation type="whole" imeMode="halfAlpha" allowBlank="1" showInputMessage="1" showErrorMessage="1" error="有効な数字を入力してください" sqref="S221:T221" xr:uid="{F31AF909-5D8D-4712-9122-42AAF1540AAA}">
      <formula1>0</formula1>
      <formula2>9999999999</formula2>
    </dataValidation>
    <dataValidation type="whole" imeMode="halfAlpha" allowBlank="1" showInputMessage="1" showErrorMessage="1" error="有効な数字を入力してください" sqref="S222:T222" xr:uid="{AE8AFEB6-47AA-49B0-98BC-BAB73E60A80B}">
      <formula1>0</formula1>
      <formula2>9999999999</formula2>
    </dataValidation>
    <dataValidation type="whole" imeMode="halfAlpha" allowBlank="1" showInputMessage="1" showErrorMessage="1" error="有効な数字を入力してください" sqref="S223:T223" xr:uid="{6FBC6805-050F-42D3-9FF0-09814988B9FD}">
      <formula1>0</formula1>
      <formula2>9999999999</formula2>
    </dataValidation>
    <dataValidation type="whole" imeMode="halfAlpha" allowBlank="1" showInputMessage="1" showErrorMessage="1" error="有効な数字を入力してください" sqref="S224:T224" xr:uid="{99D89AE5-EA87-4203-AFB6-9A9ADC368DED}">
      <formula1>0</formula1>
      <formula2>9999999999</formula2>
    </dataValidation>
    <dataValidation type="whole" imeMode="halfAlpha" allowBlank="1" showInputMessage="1" showErrorMessage="1" error="有効な数字を入力してください" sqref="S225:T225" xr:uid="{CD3937A3-C3EB-40DE-B2A6-707F6A84ABEB}">
      <formula1>0</formula1>
      <formula2>9999999999</formula2>
    </dataValidation>
    <dataValidation type="whole" imeMode="halfAlpha" allowBlank="1" showInputMessage="1" showErrorMessage="1" error="有効な数字を入力してください" sqref="S226:T226" xr:uid="{03945C80-BF2F-4778-9645-947DF422629B}">
      <formula1>0</formula1>
      <formula2>9999999999</formula2>
    </dataValidation>
    <dataValidation type="whole" imeMode="halfAlpha" allowBlank="1" showInputMessage="1" showErrorMessage="1" error="有効な数字を入力してください" sqref="S227:T227" xr:uid="{0C4BC25A-BE15-4E55-9EBE-2119C970EFC7}">
      <formula1>0</formula1>
      <formula2>9999999999</formula2>
    </dataValidation>
    <dataValidation type="whole" imeMode="halfAlpha" allowBlank="1" showInputMessage="1" showErrorMessage="1" error="有効な数字を入力してください" sqref="S228:T228" xr:uid="{A7E845EB-776D-4699-8AF2-9B8533706D07}">
      <formula1>0</formula1>
      <formula2>9999999999</formula2>
    </dataValidation>
    <dataValidation type="whole" imeMode="halfAlpha" allowBlank="1" showInputMessage="1" showErrorMessage="1" error="有効な数字を入力してください" sqref="S229:T229" xr:uid="{888DD506-1CB7-4E70-AA6A-7ABEE8E7079B}">
      <formula1>0</formula1>
      <formula2>9999999999</formula2>
    </dataValidation>
    <dataValidation type="whole" imeMode="halfAlpha" allowBlank="1" showInputMessage="1" showErrorMessage="1" error="有効な数字を入力してください" sqref="S230:T230" xr:uid="{DBDB748A-11FD-420D-96BB-19FB5D47DA85}">
      <formula1>0</formula1>
      <formula2>9999999999</formula2>
    </dataValidation>
    <dataValidation type="whole" imeMode="halfAlpha" allowBlank="1" showInputMessage="1" showErrorMessage="1" error="有効な数字を入力してください" sqref="S231:T231" xr:uid="{792125D8-343B-4702-9B17-FD7C5D9E8F64}">
      <formula1>0</formula1>
      <formula2>9999999999</formula2>
    </dataValidation>
    <dataValidation type="whole" imeMode="halfAlpha" allowBlank="1" showInputMessage="1" showErrorMessage="1" error="有効な数字を入力してください" sqref="S232:T232" xr:uid="{1D9E82AD-9143-4083-BCCB-A256BB38B5CF}">
      <formula1>0</formula1>
      <formula2>9999999999</formula2>
    </dataValidation>
    <dataValidation type="whole" imeMode="halfAlpha" allowBlank="1" showInputMessage="1" showErrorMessage="1" error="有効な数字を入力してください" sqref="S233:T233" xr:uid="{85B634AA-D1D2-47B6-B6AF-12162A660D7C}">
      <formula1>0</formula1>
      <formula2>9999999999</formula2>
    </dataValidation>
    <dataValidation type="whole" imeMode="halfAlpha" allowBlank="1" showInputMessage="1" showErrorMessage="1" error="有効な数字を入力してください" sqref="S234:T234" xr:uid="{7CE0546D-FA28-43FF-A056-4F5C79956711}">
      <formula1>0</formula1>
      <formula2>9999999999</formula2>
    </dataValidation>
    <dataValidation type="whole" imeMode="halfAlpha" allowBlank="1" showInputMessage="1" showErrorMessage="1" error="有効な数字を入力してください" sqref="S235:T235" xr:uid="{5D740F3F-AE56-4B99-837A-21BB898A80E5}">
      <formula1>0</formula1>
      <formula2>9999999999</formula2>
    </dataValidation>
    <dataValidation type="whole" imeMode="halfAlpha" allowBlank="1" showInputMessage="1" showErrorMessage="1" error="有効な数字を入力してください" sqref="S236:T236" xr:uid="{46DB493B-5590-4F25-A414-8467D74530E2}">
      <formula1>0</formula1>
      <formula2>9999999999</formula2>
    </dataValidation>
    <dataValidation type="whole" imeMode="halfAlpha" allowBlank="1" showInputMessage="1" showErrorMessage="1" error="有効な数字を入力してください" sqref="S237:T237" xr:uid="{3DF2BBED-A715-4D0E-A8EC-3666A604A3B2}">
      <formula1>0</formula1>
      <formula2>9999999999</formula2>
    </dataValidation>
    <dataValidation type="whole" imeMode="halfAlpha" allowBlank="1" showInputMessage="1" showErrorMessage="1" error="有効な数字を入力してください" sqref="S238:T238" xr:uid="{E584CA22-3316-40BB-B526-4C6FCFDC309D}">
      <formula1>0</formula1>
      <formula2>9999999999</formula2>
    </dataValidation>
    <dataValidation type="whole" imeMode="halfAlpha" allowBlank="1" showInputMessage="1" showErrorMessage="1" error="有効な数字を入力してください" sqref="S239:T239" xr:uid="{4E85C91D-D4C9-41FC-80AE-DF593D633752}">
      <formula1>0</formula1>
      <formula2>9999999999</formula2>
    </dataValidation>
    <dataValidation type="whole" imeMode="halfAlpha" allowBlank="1" showInputMessage="1" showErrorMessage="1" error="有効な数字を入力してください" sqref="S240:T240" xr:uid="{EC324982-E890-468F-8118-AF95E3102482}">
      <formula1>0</formula1>
      <formula2>9999999999</formula2>
    </dataValidation>
    <dataValidation type="whole" imeMode="halfAlpha" allowBlank="1" showInputMessage="1" showErrorMessage="1" error="有効な数字を入力してください" sqref="S241:T241" xr:uid="{587AA0D1-0423-4FE4-BDDA-9D00CBE17D71}">
      <formula1>0</formula1>
      <formula2>9999999999</formula2>
    </dataValidation>
    <dataValidation type="whole" imeMode="halfAlpha" allowBlank="1" showInputMessage="1" showErrorMessage="1" error="有効な数字を入力してください" sqref="S242:T242" xr:uid="{20F5B2B5-6D4B-4E4C-9D17-2F1D9BD5C8D9}">
      <formula1>0</formula1>
      <formula2>9999999999</formula2>
    </dataValidation>
    <dataValidation type="list" imeMode="halfAlpha" allowBlank="1" showInputMessage="1" showErrorMessage="1" error="リストから選択してください" sqref="K253:L253" xr:uid="{F3CC5804-6449-4C89-874B-8120181A0548}">
      <formula1>"○,　"</formula1>
    </dataValidation>
    <dataValidation type="list" imeMode="halfAlpha" allowBlank="1" showInputMessage="1" showErrorMessage="1" error="リストから選択してください" sqref="K254:L254" xr:uid="{ED375EE0-5560-4F18-ADD8-E0053A7E1452}">
      <formula1>"○,　"</formula1>
    </dataValidation>
    <dataValidation type="list" imeMode="halfAlpha" allowBlank="1" showInputMessage="1" showErrorMessage="1" error="リストから選択してください" sqref="K255:L255" xr:uid="{165FDFD0-4240-4315-ACB0-E37A9CD836C6}">
      <formula1>"○,　"</formula1>
    </dataValidation>
    <dataValidation type="list" imeMode="halfAlpha" allowBlank="1" showInputMessage="1" showErrorMessage="1" error="リストから選択してください" sqref="K256:L256" xr:uid="{8DF5DBBF-24AD-434A-8649-AF0BF7F7088A}">
      <formula1>"○,　"</formula1>
    </dataValidation>
    <dataValidation type="list" imeMode="halfAlpha" allowBlank="1" showInputMessage="1" showErrorMessage="1" error="リストから選択してください" sqref="K257:L257" xr:uid="{A4051DCA-DAA0-4B0D-B94F-9E548152E044}">
      <formula1>"○,　"</formula1>
    </dataValidation>
    <dataValidation type="list" imeMode="halfAlpha" allowBlank="1" showInputMessage="1" showErrorMessage="1" error="リストから選択してください" sqref="K258:L258" xr:uid="{72FE9E4E-E87E-4103-9D55-25175BF7BC52}">
      <formula1>"○,　"</formula1>
    </dataValidation>
    <dataValidation type="list" imeMode="halfAlpha" allowBlank="1" showInputMessage="1" showErrorMessage="1" error="リストから選択してください" sqref="K259:L259" xr:uid="{1EBCF130-2994-4575-9BB7-0B299EA39084}">
      <formula1>"○,　"</formula1>
    </dataValidation>
    <dataValidation type="list" imeMode="halfAlpha" allowBlank="1" showInputMessage="1" showErrorMessage="1" error="リストから選択してください" sqref="K260:L260" xr:uid="{8C56D68F-11F8-4D80-9463-C5A1FDBE6551}">
      <formula1>"○,　"</formula1>
    </dataValidation>
    <dataValidation type="list" imeMode="halfAlpha" allowBlank="1" showInputMessage="1" showErrorMessage="1" error="リストから選択してください" sqref="K261:L261" xr:uid="{50B282DC-11D6-429F-B9B5-A3C4D8DC891C}">
      <formula1>"○,　"</formula1>
    </dataValidation>
    <dataValidation type="list" imeMode="halfAlpha" allowBlank="1" showInputMessage="1" showErrorMessage="1" error="リストから選択してください" sqref="K262:L262" xr:uid="{C9259BED-655C-4720-B6FC-87BDB7C9E038}">
      <formula1>"○,　"</formula1>
    </dataValidation>
    <dataValidation type="list" imeMode="halfAlpha" allowBlank="1" showInputMessage="1" showErrorMessage="1" error="リストから選択してください" sqref="K263:L263" xr:uid="{A416D1FC-F3C9-4DF5-936F-B48FA08BC0DB}">
      <formula1>"○,　"</formula1>
    </dataValidation>
    <dataValidation type="list" imeMode="halfAlpha" allowBlank="1" showInputMessage="1" showErrorMessage="1" error="リストから選択してください" sqref="K264:L264" xr:uid="{A6E1BA14-3523-4784-A663-A419EC4BF04A}">
      <formula1>"○,　"</formula1>
    </dataValidation>
    <dataValidation type="list" imeMode="halfAlpha" allowBlank="1" showInputMessage="1" showErrorMessage="1" error="リストから選択してください" sqref="K265:L265" xr:uid="{B5969748-597F-4330-A764-E76FE57075DA}">
      <formula1>"○,　"</formula1>
    </dataValidation>
    <dataValidation type="list" imeMode="halfAlpha" allowBlank="1" showInputMessage="1" showErrorMessage="1" error="リストから選択してください" sqref="K266:L266" xr:uid="{A6FE600F-A3C0-4A7F-9DC9-5659DF8E2D03}">
      <formula1>"○,　"</formula1>
    </dataValidation>
    <dataValidation type="list" imeMode="halfAlpha" allowBlank="1" showInputMessage="1" showErrorMessage="1" error="リストから選択してください" sqref="K267:L267" xr:uid="{6A128988-5E34-4C12-AD48-DF0158A3341C}">
      <formula1>"○,　"</formula1>
    </dataValidation>
    <dataValidation type="list" imeMode="halfAlpha" allowBlank="1" showInputMessage="1" showErrorMessage="1" error="リストから選択してください" sqref="K268:L268" xr:uid="{54A19421-6E0C-4884-ABB5-FC62F25DD1B9}">
      <formula1>"○,　"</formula1>
    </dataValidation>
    <dataValidation type="list" imeMode="halfAlpha" allowBlank="1" showInputMessage="1" showErrorMessage="1" error="リストから選択してください" sqref="K269:L269" xr:uid="{0C2419F1-9934-468B-95B9-ABD5FB131D8A}">
      <formula1>"○,　"</formula1>
    </dataValidation>
    <dataValidation type="list" imeMode="halfAlpha" allowBlank="1" showInputMessage="1" showErrorMessage="1" error="リストから選択してください" sqref="K270:L270" xr:uid="{17AE5732-D9B6-47D1-B43A-50C51F711AF9}">
      <formula1>"○,　"</formula1>
    </dataValidation>
    <dataValidation type="list" imeMode="halfAlpha" allowBlank="1" showInputMessage="1" showErrorMessage="1" error="リストから選択してください" sqref="K271:L271" xr:uid="{A5909B2A-E781-4F93-8394-EA6B6ED7DAD4}">
      <formula1>"○,　"</formula1>
    </dataValidation>
    <dataValidation type="list" imeMode="halfAlpha" allowBlank="1" showInputMessage="1" showErrorMessage="1" error="リストから選択してください" sqref="K272:L272" xr:uid="{F8B8B35F-F9BF-4E2D-8533-F9C225D91907}">
      <formula1>"○,　"</formula1>
    </dataValidation>
    <dataValidation type="list" imeMode="halfAlpha" allowBlank="1" showInputMessage="1" showErrorMessage="1" error="リストから選択してください" sqref="K273:L273" xr:uid="{99D0B02D-7887-45D0-9672-58C1380D363E}">
      <formula1>"○,　"</formula1>
    </dataValidation>
    <dataValidation type="list" imeMode="halfAlpha" allowBlank="1" showInputMessage="1" showErrorMessage="1" error="リストから選択してください" sqref="K274:L274" xr:uid="{633E2E3B-B4B2-41A1-AECA-E6431F7C507A}">
      <formula1>"○,　"</formula1>
    </dataValidation>
    <dataValidation type="list" imeMode="halfAlpha" allowBlank="1" showInputMessage="1" showErrorMessage="1" error="リストから選択してください" sqref="K275:L275" xr:uid="{79D4FDFB-F57C-4F12-8C21-59BF608C0E38}">
      <formula1>"○,　"</formula1>
    </dataValidation>
    <dataValidation type="list" imeMode="halfAlpha" allowBlank="1" showInputMessage="1" showErrorMessage="1" error="リストから選択してください" sqref="K276:L276" xr:uid="{0320C194-3997-4F22-9364-D3A321F6333C}">
      <formula1>"○,　"</formula1>
    </dataValidation>
    <dataValidation type="list" imeMode="halfAlpha" allowBlank="1" showInputMessage="1" showErrorMessage="1" error="リストから選択してください" sqref="K277:L277" xr:uid="{9C834922-7A28-4576-9F26-E131C24998BD}">
      <formula1>"○,　"</formula1>
    </dataValidation>
    <dataValidation type="list" imeMode="halfAlpha" allowBlank="1" showInputMessage="1" showErrorMessage="1" error="リストから選択してください" sqref="K278:L278" xr:uid="{0F8FF539-6A6F-4F48-8662-951D7BDD559C}">
      <formula1>"○,　"</formula1>
    </dataValidation>
    <dataValidation type="list" imeMode="halfAlpha" allowBlank="1" showInputMessage="1" showErrorMessage="1" error="リストから選択してください" sqref="K279:L279" xr:uid="{8D611785-3B5B-4084-B7C3-342F4343DF9E}">
      <formula1>"○,　"</formula1>
    </dataValidation>
    <dataValidation type="list" imeMode="halfAlpha" allowBlank="1" showInputMessage="1" showErrorMessage="1" error="リストから選択してください" sqref="K280:L280" xr:uid="{F6116CAC-B328-498C-9871-78CAAE77E9BB}">
      <formula1>"○,　"</formula1>
    </dataValidation>
    <dataValidation type="list" imeMode="halfAlpha" allowBlank="1" showInputMessage="1" showErrorMessage="1" error="リストから選択してください" sqref="K281:L281" xr:uid="{785BA78F-3CE1-4AFC-80DD-409BAC07CACF}">
      <formula1>"○,　"</formula1>
    </dataValidation>
    <dataValidation type="whole" imeMode="halfAlpha" allowBlank="1" showInputMessage="1" showErrorMessage="1" error="有効な数字を入力してください" sqref="S253:T253" xr:uid="{118E8516-5FE8-4AF4-B8FB-518B3120AA19}">
      <formula1>0</formula1>
      <formula2>9999999999</formula2>
    </dataValidation>
    <dataValidation type="whole" imeMode="halfAlpha" allowBlank="1" showInputMessage="1" showErrorMessage="1" error="有効な数字を入力してください" sqref="S254:T254" xr:uid="{92DE027C-5653-4601-ABCA-A517CE12A732}">
      <formula1>0</formula1>
      <formula2>9999999999</formula2>
    </dataValidation>
    <dataValidation type="whole" imeMode="halfAlpha" allowBlank="1" showInputMessage="1" showErrorMessage="1" error="有効な数字を入力してください" sqref="S255:T255" xr:uid="{9D142106-F1B9-4B32-86B6-6A9F9CA82158}">
      <formula1>0</formula1>
      <formula2>9999999999</formula2>
    </dataValidation>
  </dataValidations>
  <pageMargins left="0.19685039370078741" right="0.19685039370078741" top="0.39370078740157483" bottom="0.19685039370078741" header="0.19685039370078741" footer="0.19685039370078741"/>
  <pageSetup paperSize="9" scale="68"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D323-86AE-417E-9AA8-4BA5704669FE}">
  <sheetPr codeName="Sheet3"/>
  <dimension ref="A1:A57"/>
  <sheetViews>
    <sheetView zoomScaleNormal="100" workbookViewId="0"/>
  </sheetViews>
  <sheetFormatPr defaultRowHeight="13.5" x14ac:dyDescent="0.15"/>
  <cols>
    <col min="1" max="1" width="17.25" style="67" customWidth="1"/>
    <col min="2" max="16384" width="9" style="67"/>
  </cols>
  <sheetData>
    <row r="1" spans="1:1" x14ac:dyDescent="0.15">
      <c r="A1" s="46" t="s">
        <v>220</v>
      </c>
    </row>
    <row r="2" spans="1:1" x14ac:dyDescent="0.15">
      <c r="A2" s="46" t="s">
        <v>23</v>
      </c>
    </row>
    <row r="3" spans="1:1" x14ac:dyDescent="0.15">
      <c r="A3" s="46" t="s">
        <v>24</v>
      </c>
    </row>
    <row r="4" spans="1:1" x14ac:dyDescent="0.15">
      <c r="A4" s="46" t="s">
        <v>25</v>
      </c>
    </row>
    <row r="5" spans="1:1" x14ac:dyDescent="0.15">
      <c r="A5" s="46" t="s">
        <v>26</v>
      </c>
    </row>
    <row r="6" spans="1:1" x14ac:dyDescent="0.15">
      <c r="A6" s="46" t="s">
        <v>27</v>
      </c>
    </row>
    <row r="7" spans="1:1" x14ac:dyDescent="0.15">
      <c r="A7" s="46" t="s">
        <v>28</v>
      </c>
    </row>
    <row r="8" spans="1:1" x14ac:dyDescent="0.15">
      <c r="A8" s="46" t="s">
        <v>29</v>
      </c>
    </row>
    <row r="9" spans="1:1" x14ac:dyDescent="0.15">
      <c r="A9" s="46" t="s">
        <v>30</v>
      </c>
    </row>
    <row r="10" spans="1:1" x14ac:dyDescent="0.15">
      <c r="A10" s="46" t="s">
        <v>31</v>
      </c>
    </row>
    <row r="11" spans="1:1" x14ac:dyDescent="0.15">
      <c r="A11" s="46" t="s">
        <v>32</v>
      </c>
    </row>
    <row r="12" spans="1:1" x14ac:dyDescent="0.15">
      <c r="A12" s="46" t="s">
        <v>33</v>
      </c>
    </row>
    <row r="13" spans="1:1" x14ac:dyDescent="0.15">
      <c r="A13" s="46" t="s">
        <v>34</v>
      </c>
    </row>
    <row r="14" spans="1:1" x14ac:dyDescent="0.15">
      <c r="A14" s="46" t="s">
        <v>35</v>
      </c>
    </row>
    <row r="15" spans="1:1" x14ac:dyDescent="0.15">
      <c r="A15" s="46" t="s">
        <v>36</v>
      </c>
    </row>
    <row r="16" spans="1:1" x14ac:dyDescent="0.15">
      <c r="A16" s="46" t="s">
        <v>37</v>
      </c>
    </row>
    <row r="17" spans="1:1" x14ac:dyDescent="0.15">
      <c r="A17" s="46" t="s">
        <v>38</v>
      </c>
    </row>
    <row r="18" spans="1:1" x14ac:dyDescent="0.15">
      <c r="A18" s="46" t="s">
        <v>39</v>
      </c>
    </row>
    <row r="19" spans="1:1" x14ac:dyDescent="0.15">
      <c r="A19" s="46" t="s">
        <v>40</v>
      </c>
    </row>
    <row r="20" spans="1:1" x14ac:dyDescent="0.15">
      <c r="A20" s="46" t="s">
        <v>41</v>
      </c>
    </row>
    <row r="21" spans="1:1" x14ac:dyDescent="0.15">
      <c r="A21" s="46" t="s">
        <v>42</v>
      </c>
    </row>
    <row r="22" spans="1:1" x14ac:dyDescent="0.15">
      <c r="A22" s="46" t="s">
        <v>43</v>
      </c>
    </row>
    <row r="23" spans="1:1" x14ac:dyDescent="0.15">
      <c r="A23" s="46" t="s">
        <v>44</v>
      </c>
    </row>
    <row r="24" spans="1:1" x14ac:dyDescent="0.15">
      <c r="A24" s="46" t="s">
        <v>45</v>
      </c>
    </row>
    <row r="25" spans="1:1" x14ac:dyDescent="0.15">
      <c r="A25" s="46" t="s">
        <v>46</v>
      </c>
    </row>
    <row r="26" spans="1:1" x14ac:dyDescent="0.15">
      <c r="A26" s="46" t="s">
        <v>47</v>
      </c>
    </row>
    <row r="27" spans="1:1" x14ac:dyDescent="0.15">
      <c r="A27" s="46" t="s">
        <v>48</v>
      </c>
    </row>
    <row r="28" spans="1:1" x14ac:dyDescent="0.15">
      <c r="A28" s="46" t="s">
        <v>49</v>
      </c>
    </row>
    <row r="29" spans="1:1" x14ac:dyDescent="0.15">
      <c r="A29" s="46" t="s">
        <v>50</v>
      </c>
    </row>
    <row r="30" spans="1:1" x14ac:dyDescent="0.15">
      <c r="A30" s="46" t="s">
        <v>51</v>
      </c>
    </row>
    <row r="31" spans="1:1" x14ac:dyDescent="0.15">
      <c r="A31" s="46" t="s">
        <v>52</v>
      </c>
    </row>
    <row r="32" spans="1:1" x14ac:dyDescent="0.15">
      <c r="A32" s="46" t="s">
        <v>53</v>
      </c>
    </row>
    <row r="33" spans="1:1" x14ac:dyDescent="0.15">
      <c r="A33" s="46" t="s">
        <v>54</v>
      </c>
    </row>
    <row r="34" spans="1:1" x14ac:dyDescent="0.15">
      <c r="A34" s="46" t="s">
        <v>55</v>
      </c>
    </row>
    <row r="35" spans="1:1" x14ac:dyDescent="0.15">
      <c r="A35" s="46" t="s">
        <v>56</v>
      </c>
    </row>
    <row r="36" spans="1:1" x14ac:dyDescent="0.15">
      <c r="A36" s="46" t="s">
        <v>57</v>
      </c>
    </row>
    <row r="37" spans="1:1" x14ac:dyDescent="0.15">
      <c r="A37" s="46" t="s">
        <v>58</v>
      </c>
    </row>
    <row r="38" spans="1:1" x14ac:dyDescent="0.15">
      <c r="A38" s="46" t="s">
        <v>59</v>
      </c>
    </row>
    <row r="39" spans="1:1" x14ac:dyDescent="0.15">
      <c r="A39" s="46" t="s">
        <v>60</v>
      </c>
    </row>
    <row r="40" spans="1:1" x14ac:dyDescent="0.15">
      <c r="A40" s="46" t="s">
        <v>61</v>
      </c>
    </row>
    <row r="41" spans="1:1" x14ac:dyDescent="0.15">
      <c r="A41" s="46" t="s">
        <v>62</v>
      </c>
    </row>
    <row r="42" spans="1:1" x14ac:dyDescent="0.15">
      <c r="A42" s="46" t="s">
        <v>63</v>
      </c>
    </row>
    <row r="43" spans="1:1" x14ac:dyDescent="0.15">
      <c r="A43" s="46" t="s">
        <v>64</v>
      </c>
    </row>
    <row r="44" spans="1:1" x14ac:dyDescent="0.15">
      <c r="A44" s="46" t="s">
        <v>65</v>
      </c>
    </row>
    <row r="45" spans="1:1" x14ac:dyDescent="0.15">
      <c r="A45" s="46" t="s">
        <v>66</v>
      </c>
    </row>
    <row r="46" spans="1:1" x14ac:dyDescent="0.15">
      <c r="A46" s="46" t="s">
        <v>67</v>
      </c>
    </row>
    <row r="47" spans="1:1" x14ac:dyDescent="0.15">
      <c r="A47" s="46" t="s">
        <v>68</v>
      </c>
    </row>
    <row r="48" spans="1:1" x14ac:dyDescent="0.15">
      <c r="A48" s="46" t="s">
        <v>69</v>
      </c>
    </row>
    <row r="51" spans="1:1" x14ac:dyDescent="0.15">
      <c r="A51" s="6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52" spans="1:1" x14ac:dyDescent="0.15">
      <c r="A52" s="67" t="str">
        <f>"@神奈川県@和歌山県@鹿児島県@"</f>
        <v>@神奈川県@和歌山県@鹿児島県@</v>
      </c>
    </row>
    <row r="54" spans="1:1" x14ac:dyDescent="0.15">
      <c r="A54" s="67" t="s">
        <v>221</v>
      </c>
    </row>
    <row r="55" spans="1:1" x14ac:dyDescent="0.15">
      <c r="A55" s="67" t="s">
        <v>222</v>
      </c>
    </row>
    <row r="57" spans="1:1" x14ac:dyDescent="0.15">
      <c r="A57" s="67" t="s">
        <v>204</v>
      </c>
    </row>
  </sheetData>
  <sheetProtection algorithmName="SHA-512" hashValue="x92Wl312ZmZI/oezE5sCNzMqvtigkzO4sIe/wX6rjKaKIxjbrRQqVOZ/uHrr9xZQo1p2gWOHwg0D6Um0JrzzPw==" saltValue="+O16PAWDC71RXuIPGcv3F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入力シート</vt:lpstr>
      <vt:lpstr>settings</vt:lpstr>
      <vt:lpstr>入力シート!Print_Titles</vt:lpstr>
      <vt:lpstr>希望</vt:lpstr>
      <vt:lpstr>希望0</vt:lpstr>
      <vt:lpstr>希望上限</vt:lpstr>
      <vt:lpstr>許可コード</vt:lpstr>
      <vt:lpstr>所在地</vt:lpstr>
      <vt:lpstr>職員情報別表</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2021-03-16T01:30:59Z</cp:lastPrinted>
  <dcterms:created xsi:type="dcterms:W3CDTF">2018-07-20T07:50:20Z</dcterms:created>
  <dcterms:modified xsi:type="dcterms:W3CDTF">2024-07-31T07:15:21Z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0d894a61-ae85-4cf6-9931-621a17477c20</vt:lpwstr>
  </property>
</Properties>
</file>