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develop\bid_entry\07申請書\doc\ver7\reg_common\"/>
    </mc:Choice>
  </mc:AlternateContent>
  <xr:revisionPtr revIDLastSave="0" documentId="13_ncr:1_{2353BF94-EE6B-4082-B077-D587B163C3F8}" xr6:coauthVersionLast="47" xr6:coauthVersionMax="47" xr10:uidLastSave="{00000000-0000-0000-0000-000000000000}"/>
  <workbookProtection workbookAlgorithmName="SHA-512" workbookHashValue="dlIcFxVaTiRbaQ10LyxRYCPiSxb6Tm435+N/U4p9aI8kz5SjIl9zAZNOCdPpeBqqEqSX0KM4Qn3wx6GTXkCw1w==" workbookSaltValue="ryObg0r1XjcH2b7CXqTsXw=="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入力シート!$A$209</definedName>
    <definedName name="都道府県3">settings!$A$2</definedName>
    <definedName name="都道府県4">settings!$A$3</definedName>
    <definedName name="日付例">settings!$A$5</definedName>
    <definedName name="日付例_s">settings!$A$6</definedName>
    <definedName name="有資格">入力シート!$A$528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8" i="7" l="1"/>
  <c r="A520" i="7"/>
  <c r="A517" i="7"/>
  <c r="A510" i="7"/>
  <c r="A502" i="7"/>
  <c r="A497" i="7"/>
  <c r="A492" i="7"/>
  <c r="A482" i="7"/>
  <c r="A474" i="7"/>
  <c r="A463" i="7"/>
  <c r="A459" i="7"/>
  <c r="A453" i="7"/>
  <c r="A442" i="7"/>
  <c r="A434" i="7"/>
  <c r="A427" i="7"/>
  <c r="A419" i="7"/>
  <c r="A414" i="7"/>
  <c r="A391" i="7"/>
  <c r="A387" i="7"/>
  <c r="A383" i="7"/>
  <c r="A378" i="7"/>
  <c r="A362" i="7"/>
  <c r="A357" i="7"/>
  <c r="A354" i="7"/>
  <c r="A342" i="7"/>
  <c r="A331" i="7"/>
  <c r="A328" i="7"/>
  <c r="A321" i="7"/>
  <c r="A315" i="7"/>
  <c r="A306" i="7"/>
  <c r="A301" i="7"/>
  <c r="A287" i="7"/>
  <c r="A280" i="7"/>
  <c r="A272" i="7"/>
  <c r="A265" i="7"/>
  <c r="A255" i="7"/>
  <c r="A252" i="7"/>
  <c r="A247" i="7"/>
  <c r="A243" i="7"/>
  <c r="A235" i="7"/>
  <c r="A232" i="7"/>
  <c r="A225" i="7"/>
  <c r="A218" i="7"/>
  <c r="A209" i="7"/>
  <c r="A198" i="7"/>
  <c r="A195" i="7"/>
  <c r="A194" i="7"/>
  <c r="A193" i="7"/>
  <c r="A191" i="7"/>
  <c r="A187" i="7"/>
  <c r="A185" i="7"/>
  <c r="A177" i="7"/>
  <c r="A175" i="7"/>
  <c r="A173" i="7"/>
  <c r="A171" i="7"/>
  <c r="A169" i="7"/>
  <c r="A161" i="7"/>
  <c r="A159" i="7"/>
  <c r="A157" i="7"/>
  <c r="A153" i="7"/>
  <c r="A151" i="7"/>
  <c r="A149" i="7"/>
  <c r="A120" i="7"/>
  <c r="A118" i="7"/>
  <c r="A116" i="7"/>
  <c r="A114" i="7"/>
  <c r="A112" i="7"/>
  <c r="A87" i="7"/>
  <c r="A85" i="7"/>
  <c r="A83" i="7"/>
  <c r="A81" i="7"/>
  <c r="A79" i="7"/>
  <c r="A77" i="7"/>
  <c r="A75" i="7"/>
  <c r="A73" i="7"/>
  <c r="A71" i="7"/>
  <c r="A69" i="7"/>
  <c r="A63" i="7"/>
  <c r="A40" i="7"/>
  <c r="A38" i="7"/>
  <c r="A36" i="7"/>
  <c r="A34" i="7"/>
  <c r="A32" i="7"/>
  <c r="A30" i="7"/>
  <c r="A28" i="7"/>
  <c r="A26" i="7"/>
  <c r="A24" i="7"/>
  <c r="A22" i="7"/>
  <c r="A20" i="7"/>
  <c r="D171" i="7" l="1"/>
  <c r="D173" i="7" s="1"/>
  <c r="D175" i="7" s="1"/>
  <c r="D177" i="7" s="1"/>
  <c r="D187" i="7" l="1"/>
  <c r="D189" i="7" s="1"/>
  <c r="D198" i="7" s="1"/>
  <c r="D200" i="7" s="1"/>
  <c r="D202" i="7" s="1"/>
  <c r="A3" i="8" l="1"/>
  <c r="A2" i="8"/>
  <c r="D69" i="7" l="1"/>
  <c r="D71" i="7" s="1"/>
  <c r="D73" i="7" s="1"/>
  <c r="D75" i="7" s="1"/>
  <c r="D77" i="7" s="1"/>
  <c r="D79" i="7" s="1"/>
  <c r="D81" i="7" s="1"/>
  <c r="D83" i="7" s="1"/>
  <c r="D85" i="7" s="1"/>
  <c r="D87" i="7" s="1"/>
</calcChain>
</file>

<file path=xl/sharedStrings.xml><?xml version="1.0" encoding="utf-8"?>
<sst xmlns="http://schemas.openxmlformats.org/spreadsheetml/2006/main" count="982" uniqueCount="617">
  <si>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</si>
  <si>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</si>
  <si>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</si>
  <si>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</si>
  <si>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</si>
  <si>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</si>
  <si>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</si>
  <si>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</si>
  <si>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</si>
  <si>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</si>
  <si>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</si>
  <si>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</si>
  <si>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</si>
  <si>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</si>
  <si>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</si>
  <si>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</si>
  <si>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</si>
  <si>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</si>
  <si>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</si>
  <si>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</si>
  <si>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</si>
  <si>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</si>
  <si>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</si>
  <si>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</si>
  <si>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</si>
  <si>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</si>
  <si>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</si>
  <si>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</si>
  <si>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物品</t>
  </si>
  <si>
    <t>リストから選択してください。</t>
    <phoneticPr fontId="5"/>
  </si>
  <si>
    <t>　</t>
    <phoneticPr fontId="5"/>
  </si>
  <si>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</si>
  <si>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受任者役職</t>
    <rPh sb="0" eb="3">
      <t>ジュニンシャ</t>
    </rPh>
    <phoneticPr fontId="6"/>
  </si>
  <si>
    <t>受任者氏名カナ</t>
    <rPh sb="3" eb="5">
      <t>シメイ</t>
    </rPh>
    <phoneticPr fontId="6"/>
  </si>
  <si>
    <t>受任者氏名</t>
    <rPh sb="3" eb="5">
      <t>シメイ</t>
    </rPh>
    <phoneticPr fontId="6"/>
  </si>
  <si>
    <t>行政書士が代理申請する場合、(1)代理申請欄にリストから「する」を選択し、行政書士情報を入力してください。</t>
    <phoneticPr fontId="5"/>
  </si>
  <si>
    <t>代理申請</t>
    <rPh sb="0" eb="2">
      <t>ダイリ</t>
    </rPh>
    <rPh sb="2" eb="4">
      <t>シンセイ</t>
    </rPh>
    <phoneticPr fontId="12"/>
  </si>
  <si>
    <t>登記上の所在地</t>
    <rPh sb="0" eb="3">
      <t>トウキジョウ</t>
    </rPh>
    <rPh sb="4" eb="7">
      <t>ショザイチ</t>
    </rPh>
    <phoneticPr fontId="6"/>
  </si>
  <si>
    <t>一致する</t>
  </si>
  <si>
    <t>入札・契約権限の委任</t>
    <rPh sb="8" eb="10">
      <t>イニン</t>
    </rPh>
    <phoneticPr fontId="5"/>
  </si>
  <si>
    <t>しない</t>
  </si>
  <si>
    <t>E.経営情報</t>
    <rPh sb="2" eb="4">
      <t>ケイエイ</t>
    </rPh>
    <rPh sb="4" eb="6">
      <t>ジョウホウ</t>
    </rPh>
    <phoneticPr fontId="5"/>
  </si>
  <si>
    <t>組織種別</t>
    <rPh sb="0" eb="2">
      <t>ソシキ</t>
    </rPh>
    <rPh sb="2" eb="4">
      <t>シュベツ</t>
    </rPh>
    <phoneticPr fontId="6"/>
  </si>
  <si>
    <t>リストから選択してください。</t>
    <rPh sb="5" eb="7">
      <t>センタク</t>
    </rPh>
    <phoneticPr fontId="5"/>
  </si>
  <si>
    <t>総従業員数</t>
    <rPh sb="0" eb="1">
      <t>ソウ</t>
    </rPh>
    <rPh sb="1" eb="4">
      <t>ジュウギョウイン</t>
    </rPh>
    <rPh sb="4" eb="5">
      <t>スウ</t>
    </rPh>
    <phoneticPr fontId="6"/>
  </si>
  <si>
    <t>受任支店等の従業員数</t>
    <rPh sb="0" eb="2">
      <t>ジュニン</t>
    </rPh>
    <rPh sb="2" eb="4">
      <t>シテン</t>
    </rPh>
    <rPh sb="4" eb="5">
      <t>トウ</t>
    </rPh>
    <rPh sb="6" eb="9">
      <t>ジュウギョウイン</t>
    </rPh>
    <rPh sb="9" eb="10">
      <t>スウ</t>
    </rPh>
    <phoneticPr fontId="6"/>
  </si>
  <si>
    <t>千円</t>
    <rPh sb="0" eb="2">
      <t>センエン</t>
    </rPh>
    <phoneticPr fontId="2"/>
  </si>
  <si>
    <t>資本金額</t>
    <phoneticPr fontId="6"/>
  </si>
  <si>
    <t>外資状況</t>
    <rPh sb="0" eb="2">
      <t>ガイシ</t>
    </rPh>
    <rPh sb="2" eb="4">
      <t>ジョウキョウ</t>
    </rPh>
    <phoneticPr fontId="6"/>
  </si>
  <si>
    <t>該当する外資区分の選択欄にリストから「○」を選択してください。
(b)、(c)の場合は、国名を入力してください。
(d)の場合は、国名、外資比率を入力してください。3か国以上ある場合は上位2か国を入力してください。
外資とは、外国資本がおおむね50%を超える場合を指します。</t>
    <phoneticPr fontId="6"/>
  </si>
  <si>
    <t>外資区分</t>
    <rPh sb="0" eb="2">
      <t>ガイシ</t>
    </rPh>
    <rPh sb="2" eb="4">
      <t>クブン</t>
    </rPh>
    <phoneticPr fontId="6"/>
  </si>
  <si>
    <t>選択</t>
    <rPh sb="0" eb="2">
      <t>センタク</t>
    </rPh>
    <phoneticPr fontId="6"/>
  </si>
  <si>
    <t>国名</t>
    <rPh sb="0" eb="1">
      <t>クニ</t>
    </rPh>
    <rPh sb="1" eb="2">
      <t>メイ</t>
    </rPh>
    <phoneticPr fontId="5"/>
  </si>
  <si>
    <t>外資比率 (%)</t>
    <rPh sb="0" eb="2">
      <t>ガイシ</t>
    </rPh>
    <rPh sb="2" eb="4">
      <t>ヒリツ</t>
    </rPh>
    <phoneticPr fontId="5"/>
  </si>
  <si>
    <t>(a)外資なし</t>
    <rPh sb="3" eb="5">
      <t>ガイシ</t>
    </rPh>
    <phoneticPr fontId="6"/>
  </si>
  <si>
    <t>(b)外国籍会社</t>
    <rPh sb="3" eb="6">
      <t>ガイコクセキ</t>
    </rPh>
    <rPh sb="6" eb="8">
      <t>ガイシャ</t>
    </rPh>
    <phoneticPr fontId="6"/>
  </si>
  <si>
    <t>(c)日本国籍会社(外資比率100%)</t>
    <phoneticPr fontId="6"/>
  </si>
  <si>
    <t>%</t>
    <phoneticPr fontId="6"/>
  </si>
  <si>
    <t>(d)日本国籍会社</t>
    <phoneticPr fontId="6"/>
  </si>
  <si>
    <t>消費税課税・免税</t>
    <rPh sb="0" eb="3">
      <t>ショウヒゼイ</t>
    </rPh>
    <rPh sb="3" eb="5">
      <t>カゼイ</t>
    </rPh>
    <rPh sb="6" eb="8">
      <t>メンゼイ</t>
    </rPh>
    <phoneticPr fontId="6"/>
  </si>
  <si>
    <t>ホームページURL</t>
    <phoneticPr fontId="6"/>
  </si>
  <si>
    <t>F.業種情報</t>
    <rPh sb="2" eb="4">
      <t>ギョウシュ</t>
    </rPh>
    <rPh sb="4" eb="6">
      <t>ジョウホウ</t>
    </rPh>
    <phoneticPr fontId="5"/>
  </si>
  <si>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</si>
  <si>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</si>
  <si>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phoneticPr fontId="5"/>
  </si>
  <si>
    <t>例)0000-00-0000　半角の数字とハイフンで入力してください。</t>
    <phoneticPr fontId="5"/>
  </si>
  <si>
    <t>例)所長　正式名称で入力してください。</t>
    <phoneticPr fontId="5"/>
  </si>
  <si>
    <t>物品販売</t>
    <rPh sb="0" eb="1">
      <t>ブッピン</t>
    </rPh>
    <rPh sb="1" eb="3">
      <t>ハンバイ</t>
    </rPh>
    <phoneticPr fontId="5"/>
  </si>
  <si>
    <t>印刷類</t>
  </si>
  <si>
    <t>青写真焼付・コピー</t>
    <rPh sb="0" eb="1">
      <t>アオ</t>
    </rPh>
    <rPh sb="1" eb="3">
      <t>シャシン</t>
    </rPh>
    <rPh sb="3" eb="5">
      <t>ヤキツケ</t>
    </rPh>
    <phoneticPr fontId="4"/>
  </si>
  <si>
    <t>特殊印刷</t>
    <rPh sb="0" eb="2">
      <t>トクシュ</t>
    </rPh>
    <rPh sb="2" eb="4">
      <t>インサツ</t>
    </rPh>
    <phoneticPr fontId="4"/>
  </si>
  <si>
    <t>企画印刷</t>
    <rPh sb="0" eb="2">
      <t>キカク</t>
    </rPh>
    <rPh sb="2" eb="4">
      <t>インサツ</t>
    </rPh>
    <phoneticPr fontId="4"/>
  </si>
  <si>
    <t>デザイン、企画編集</t>
  </si>
  <si>
    <t>軽印刷</t>
    <rPh sb="0" eb="1">
      <t>ケイ</t>
    </rPh>
    <rPh sb="1" eb="3">
      <t>インサツ</t>
    </rPh>
    <phoneticPr fontId="4"/>
  </si>
  <si>
    <t>製本</t>
    <rPh sb="0" eb="2">
      <t>セイホン</t>
    </rPh>
    <phoneticPr fontId="4"/>
  </si>
  <si>
    <t>製本</t>
    <rPh sb="0" eb="2">
      <t>セイホン</t>
    </rPh>
    <phoneticPr fontId="3"/>
  </si>
  <si>
    <t>その他</t>
    <rPh sb="2" eb="3">
      <t>タ</t>
    </rPh>
    <phoneticPr fontId="4"/>
  </si>
  <si>
    <t>大分類</t>
    <phoneticPr fontId="2"/>
  </si>
  <si>
    <t>小分類</t>
    <phoneticPr fontId="2"/>
  </si>
  <si>
    <t>文具・事務機器類</t>
    <rPh sb="5" eb="7">
      <t>キキ</t>
    </rPh>
    <phoneticPr fontId="4"/>
  </si>
  <si>
    <t>紙</t>
    <rPh sb="0" eb="1">
      <t>カミ</t>
    </rPh>
    <phoneticPr fontId="4"/>
  </si>
  <si>
    <t>文具・OA消耗品</t>
    <rPh sb="0" eb="2">
      <t>ブング</t>
    </rPh>
    <rPh sb="5" eb="8">
      <t>ショウモウヒン</t>
    </rPh>
    <phoneticPr fontId="4"/>
  </si>
  <si>
    <t>印章・印判</t>
    <rPh sb="0" eb="2">
      <t>インショウ</t>
    </rPh>
    <rPh sb="3" eb="4">
      <t>イン</t>
    </rPh>
    <rPh sb="4" eb="5">
      <t>ハン</t>
    </rPh>
    <phoneticPr fontId="4"/>
  </si>
  <si>
    <t>教育用品類</t>
    <rPh sb="0" eb="2">
      <t>キョウイク</t>
    </rPh>
    <rPh sb="2" eb="4">
      <t>ヨウヒン</t>
    </rPh>
    <rPh sb="4" eb="5">
      <t>ルイ</t>
    </rPh>
    <phoneticPr fontId="4"/>
  </si>
  <si>
    <t>学校教材</t>
    <rPh sb="0" eb="2">
      <t>ガッコウ</t>
    </rPh>
    <rPh sb="2" eb="4">
      <t>キョウザイ</t>
    </rPh>
    <phoneticPr fontId="4"/>
  </si>
  <si>
    <t>図書・書籍</t>
    <rPh sb="0" eb="2">
      <t>トショ</t>
    </rPh>
    <rPh sb="3" eb="5">
      <t>ショセキ</t>
    </rPh>
    <phoneticPr fontId="4"/>
  </si>
  <si>
    <t>学用品</t>
    <rPh sb="0" eb="3">
      <t>ガクヨウヒン</t>
    </rPh>
    <phoneticPr fontId="4"/>
  </si>
  <si>
    <t>保育用品</t>
    <rPh sb="0" eb="2">
      <t>ホイク</t>
    </rPh>
    <rPh sb="2" eb="3">
      <t>ヨウ</t>
    </rPh>
    <rPh sb="3" eb="4">
      <t>ヒン</t>
    </rPh>
    <phoneticPr fontId="4"/>
  </si>
  <si>
    <t>運動用品</t>
    <rPh sb="0" eb="2">
      <t>ウンドウ</t>
    </rPh>
    <rPh sb="2" eb="3">
      <t>ヨウ</t>
    </rPh>
    <rPh sb="3" eb="4">
      <t>ヒン</t>
    </rPh>
    <phoneticPr fontId="4"/>
  </si>
  <si>
    <t>体育施設</t>
    <rPh sb="0" eb="2">
      <t>タイイク</t>
    </rPh>
    <rPh sb="2" eb="4">
      <t>シセツ</t>
    </rPh>
    <phoneticPr fontId="4"/>
  </si>
  <si>
    <t>音楽用品類</t>
    <rPh sb="0" eb="2">
      <t>オンガク</t>
    </rPh>
    <rPh sb="2" eb="4">
      <t>ヨウヒン</t>
    </rPh>
    <rPh sb="4" eb="5">
      <t>ルイ</t>
    </rPh>
    <phoneticPr fontId="4"/>
  </si>
  <si>
    <t>楽器</t>
    <rPh sb="0" eb="2">
      <t>ガッキ</t>
    </rPh>
    <phoneticPr fontId="4"/>
  </si>
  <si>
    <t>周辺用品</t>
    <rPh sb="0" eb="2">
      <t>シュウヘン</t>
    </rPh>
    <rPh sb="2" eb="4">
      <t>ヨウヒン</t>
    </rPh>
    <phoneticPr fontId="4"/>
  </si>
  <si>
    <t>家具・室内装飾類</t>
    <rPh sb="0" eb="2">
      <t>カグ</t>
    </rPh>
    <rPh sb="3" eb="5">
      <t>シツナイ</t>
    </rPh>
    <rPh sb="5" eb="7">
      <t>ソウショク</t>
    </rPh>
    <rPh sb="7" eb="8">
      <t>ルイ</t>
    </rPh>
    <phoneticPr fontId="4"/>
  </si>
  <si>
    <t>スチール家具</t>
    <rPh sb="4" eb="6">
      <t>カグ</t>
    </rPh>
    <phoneticPr fontId="4"/>
  </si>
  <si>
    <t>木製家具</t>
    <rPh sb="0" eb="2">
      <t>モクセイ</t>
    </rPh>
    <rPh sb="2" eb="4">
      <t>カグ</t>
    </rPh>
    <phoneticPr fontId="4"/>
  </si>
  <si>
    <t>調理家具</t>
    <rPh sb="0" eb="4">
      <t>チョウリカグ</t>
    </rPh>
    <phoneticPr fontId="4"/>
  </si>
  <si>
    <t>畳・建具</t>
    <rPh sb="0" eb="1">
      <t>タタミ</t>
    </rPh>
    <rPh sb="2" eb="4">
      <t>タテグ</t>
    </rPh>
    <phoneticPr fontId="4"/>
  </si>
  <si>
    <t>大道具、ステージ幕、緞帳</t>
    <rPh sb="0" eb="3">
      <t>オオドウグ</t>
    </rPh>
    <rPh sb="8" eb="9">
      <t>マク</t>
    </rPh>
    <rPh sb="10" eb="12">
      <t>ドンチョウ</t>
    </rPh>
    <phoneticPr fontId="3"/>
  </si>
  <si>
    <t>畳、ふすま</t>
    <rPh sb="0" eb="1">
      <t>タタミ</t>
    </rPh>
    <phoneticPr fontId="3"/>
  </si>
  <si>
    <t>写真・光学機器類</t>
    <rPh sb="0" eb="2">
      <t>シャシン</t>
    </rPh>
    <rPh sb="3" eb="5">
      <t>コウガク</t>
    </rPh>
    <rPh sb="5" eb="7">
      <t>キキ</t>
    </rPh>
    <rPh sb="7" eb="8">
      <t>ルイ</t>
    </rPh>
    <phoneticPr fontId="4"/>
  </si>
  <si>
    <t>光学用品</t>
    <rPh sb="0" eb="2">
      <t>コウガク</t>
    </rPh>
    <rPh sb="2" eb="4">
      <t>ヨウヒン</t>
    </rPh>
    <phoneticPr fontId="4"/>
  </si>
  <si>
    <t>映像機器・視聴覚機器</t>
    <rPh sb="0" eb="2">
      <t>エイゾウ</t>
    </rPh>
    <rPh sb="2" eb="4">
      <t>キキ</t>
    </rPh>
    <rPh sb="5" eb="10">
      <t>シチョウカクキキ</t>
    </rPh>
    <phoneticPr fontId="4"/>
  </si>
  <si>
    <t>カメラ（デジタル）、双眼鏡、顕微鏡、天体望遠鏡</t>
  </si>
  <si>
    <t>現像、プリント、フィルム、写真材料、アルバム</t>
  </si>
  <si>
    <t>監視カメラ、業務用カメラ、プロジェクター、ビデオカメラ(デジタル）</t>
  </si>
  <si>
    <t>オフセット印刷</t>
    <phoneticPr fontId="4"/>
  </si>
  <si>
    <t>フォーム印刷</t>
    <phoneticPr fontId="4"/>
  </si>
  <si>
    <t>事務機器</t>
    <rPh sb="0" eb="4">
      <t>ジムキキ</t>
    </rPh>
    <phoneticPr fontId="4"/>
  </si>
  <si>
    <t>パソコン及び周辺機器</t>
    <rPh sb="4" eb="5">
      <t>オヨ</t>
    </rPh>
    <rPh sb="6" eb="8">
      <t>シュウヘン</t>
    </rPh>
    <rPh sb="8" eb="10">
      <t>キキ</t>
    </rPh>
    <phoneticPr fontId="4"/>
  </si>
  <si>
    <t>行政事務用品</t>
    <rPh sb="0" eb="2">
      <t>ギョウセイ</t>
    </rPh>
    <rPh sb="2" eb="6">
      <t>ジムヨウヒン</t>
    </rPh>
    <phoneticPr fontId="4"/>
  </si>
  <si>
    <t>事務用家具</t>
    <rPh sb="0" eb="2">
      <t>ジム</t>
    </rPh>
    <rPh sb="2" eb="3">
      <t>ヨウ</t>
    </rPh>
    <rPh sb="3" eb="5">
      <t>カグ</t>
    </rPh>
    <phoneticPr fontId="4"/>
  </si>
  <si>
    <t>舞台大道具</t>
    <rPh sb="0" eb="2">
      <t>ブタイ</t>
    </rPh>
    <rPh sb="2" eb="5">
      <t>オオドウグ</t>
    </rPh>
    <phoneticPr fontId="4"/>
  </si>
  <si>
    <t>室内装飾</t>
    <rPh sb="0" eb="2">
      <t>シツナイ</t>
    </rPh>
    <rPh sb="2" eb="4">
      <t>ソウショク</t>
    </rPh>
    <phoneticPr fontId="4"/>
  </si>
  <si>
    <t>電気製品類</t>
    <rPh sb="0" eb="2">
      <t>デンキ</t>
    </rPh>
    <rPh sb="2" eb="4">
      <t>セイヒン</t>
    </rPh>
    <rPh sb="4" eb="5">
      <t>ルイ</t>
    </rPh>
    <phoneticPr fontId="4"/>
  </si>
  <si>
    <t>通信機器</t>
    <rPh sb="0" eb="2">
      <t>ツウシン</t>
    </rPh>
    <rPh sb="2" eb="4">
      <t>キキ</t>
    </rPh>
    <phoneticPr fontId="4"/>
  </si>
  <si>
    <t>放送・音響機器</t>
    <rPh sb="0" eb="2">
      <t>ホウソウ</t>
    </rPh>
    <rPh sb="3" eb="5">
      <t>オンキョウ</t>
    </rPh>
    <rPh sb="5" eb="7">
      <t>キキ</t>
    </rPh>
    <phoneticPr fontId="4"/>
  </si>
  <si>
    <t>家電</t>
    <rPh sb="0" eb="2">
      <t>カデン</t>
    </rPh>
    <phoneticPr fontId="4"/>
  </si>
  <si>
    <t>照明器具</t>
    <rPh sb="0" eb="2">
      <t>ショウメイ</t>
    </rPh>
    <rPh sb="2" eb="4">
      <t>キグ</t>
    </rPh>
    <phoneticPr fontId="4"/>
  </si>
  <si>
    <t>医療用機器・理化学機器類</t>
    <rPh sb="0" eb="3">
      <t>イリョウヨウ</t>
    </rPh>
    <rPh sb="3" eb="5">
      <t>キキ</t>
    </rPh>
    <rPh sb="6" eb="9">
      <t>リカガク</t>
    </rPh>
    <rPh sb="9" eb="11">
      <t>キキ</t>
    </rPh>
    <rPh sb="11" eb="12">
      <t>ルイ</t>
    </rPh>
    <phoneticPr fontId="4"/>
  </si>
  <si>
    <t>機械器具類</t>
    <rPh sb="0" eb="2">
      <t>キカイ</t>
    </rPh>
    <rPh sb="2" eb="4">
      <t>キグ</t>
    </rPh>
    <rPh sb="4" eb="5">
      <t>ルイ</t>
    </rPh>
    <phoneticPr fontId="4"/>
  </si>
  <si>
    <t>農・林・畜産用機器</t>
    <rPh sb="0" eb="1">
      <t>ノウ</t>
    </rPh>
    <rPh sb="2" eb="3">
      <t>リン</t>
    </rPh>
    <rPh sb="4" eb="6">
      <t>チクサン</t>
    </rPh>
    <rPh sb="6" eb="7">
      <t>ヨウ</t>
    </rPh>
    <rPh sb="7" eb="9">
      <t>キキ</t>
    </rPh>
    <phoneticPr fontId="4"/>
  </si>
  <si>
    <t>建設・工業用機器</t>
    <rPh sb="0" eb="2">
      <t>ケンセツ</t>
    </rPh>
    <rPh sb="3" eb="6">
      <t>コウギョウヨウ</t>
    </rPh>
    <rPh sb="6" eb="8">
      <t>キキ</t>
    </rPh>
    <phoneticPr fontId="4"/>
  </si>
  <si>
    <t>飲食業用機器</t>
    <rPh sb="0" eb="2">
      <t>インショク</t>
    </rPh>
    <rPh sb="2" eb="3">
      <t>ギョウ</t>
    </rPh>
    <rPh sb="3" eb="4">
      <t>ヨウ</t>
    </rPh>
    <rPh sb="4" eb="6">
      <t>キキ</t>
    </rPh>
    <phoneticPr fontId="4"/>
  </si>
  <si>
    <t>空調機器</t>
    <rPh sb="0" eb="2">
      <t>クウチョウ</t>
    </rPh>
    <rPh sb="2" eb="4">
      <t>キキ</t>
    </rPh>
    <phoneticPr fontId="4"/>
  </si>
  <si>
    <t>給排水機器</t>
    <rPh sb="0" eb="3">
      <t>キュウハイスイ</t>
    </rPh>
    <rPh sb="3" eb="5">
      <t>キキ</t>
    </rPh>
    <phoneticPr fontId="4"/>
  </si>
  <si>
    <t>各種産業機器</t>
    <rPh sb="0" eb="2">
      <t>カクシュ</t>
    </rPh>
    <rPh sb="2" eb="4">
      <t>サンギョウ</t>
    </rPh>
    <rPh sb="4" eb="6">
      <t>キキ</t>
    </rPh>
    <phoneticPr fontId="4"/>
  </si>
  <si>
    <t>焼却炉</t>
    <rPh sb="0" eb="3">
      <t>ショウキャクロ</t>
    </rPh>
    <phoneticPr fontId="4"/>
  </si>
  <si>
    <t>車両類</t>
    <rPh sb="0" eb="2">
      <t>シャリョウ</t>
    </rPh>
    <rPh sb="2" eb="3">
      <t>ルイ</t>
    </rPh>
    <phoneticPr fontId="4"/>
  </si>
  <si>
    <t>軽自動車・普通車</t>
    <rPh sb="0" eb="4">
      <t>ケイジドウシャ</t>
    </rPh>
    <rPh sb="5" eb="8">
      <t>フツウシャ</t>
    </rPh>
    <phoneticPr fontId="4"/>
  </si>
  <si>
    <t>大型車</t>
    <rPh sb="0" eb="3">
      <t>オオガタシャ</t>
    </rPh>
    <phoneticPr fontId="4"/>
  </si>
  <si>
    <t>特殊車両</t>
    <rPh sb="0" eb="2">
      <t>トクシュ</t>
    </rPh>
    <rPh sb="2" eb="4">
      <t>シャリョウ</t>
    </rPh>
    <phoneticPr fontId="4"/>
  </si>
  <si>
    <t>福祉・介護車両</t>
    <rPh sb="0" eb="2">
      <t>フクシ</t>
    </rPh>
    <rPh sb="3" eb="5">
      <t>カイゴ</t>
    </rPh>
    <rPh sb="5" eb="7">
      <t>シャリョウ</t>
    </rPh>
    <phoneticPr fontId="4"/>
  </si>
  <si>
    <t>自転車</t>
    <rPh sb="0" eb="3">
      <t>ジテンシャ</t>
    </rPh>
    <phoneticPr fontId="4"/>
  </si>
  <si>
    <t>車両部品</t>
    <rPh sb="0" eb="2">
      <t>シャリョウ</t>
    </rPh>
    <rPh sb="2" eb="4">
      <t>ブヒン</t>
    </rPh>
    <phoneticPr fontId="4"/>
  </si>
  <si>
    <t>医薬品・衛生用品類</t>
    <rPh sb="0" eb="3">
      <t>イヤクヒン</t>
    </rPh>
    <rPh sb="1" eb="3">
      <t>ヤクヒン</t>
    </rPh>
    <rPh sb="4" eb="6">
      <t>エイセイ</t>
    </rPh>
    <rPh sb="6" eb="8">
      <t>ヨウヒン</t>
    </rPh>
    <rPh sb="8" eb="9">
      <t>タグイ</t>
    </rPh>
    <phoneticPr fontId="4"/>
  </si>
  <si>
    <t>衛生用品</t>
    <rPh sb="0" eb="2">
      <t>エイセイ</t>
    </rPh>
    <rPh sb="2" eb="4">
      <t>ヨウヒン</t>
    </rPh>
    <phoneticPr fontId="4"/>
  </si>
  <si>
    <t>保健用品</t>
    <rPh sb="0" eb="2">
      <t>ホケン</t>
    </rPh>
    <rPh sb="2" eb="4">
      <t>ヨウヒン</t>
    </rPh>
    <phoneticPr fontId="4"/>
  </si>
  <si>
    <t>介護用品</t>
    <rPh sb="0" eb="2">
      <t>カイゴ</t>
    </rPh>
    <rPh sb="2" eb="4">
      <t>ヨウヒン</t>
    </rPh>
    <phoneticPr fontId="4"/>
  </si>
  <si>
    <t>工業用薬品</t>
    <rPh sb="0" eb="3">
      <t>コウギョウヨウ</t>
    </rPh>
    <rPh sb="3" eb="5">
      <t>ヤクヒン</t>
    </rPh>
    <phoneticPr fontId="4"/>
  </si>
  <si>
    <t>防疫薬品</t>
    <rPh sb="0" eb="2">
      <t>ボウエキ</t>
    </rPh>
    <rPh sb="2" eb="4">
      <t>ヤクヒン</t>
    </rPh>
    <phoneticPr fontId="4"/>
  </si>
  <si>
    <t>エネルギー類</t>
    <rPh sb="5" eb="6">
      <t>ルイ</t>
    </rPh>
    <phoneticPr fontId="4"/>
  </si>
  <si>
    <t>電気</t>
    <rPh sb="0" eb="2">
      <t>デンキ</t>
    </rPh>
    <phoneticPr fontId="4"/>
  </si>
  <si>
    <t>固形燃料</t>
    <rPh sb="0" eb="2">
      <t>コケイ</t>
    </rPh>
    <rPh sb="2" eb="4">
      <t>ネンリョウ</t>
    </rPh>
    <phoneticPr fontId="4"/>
  </si>
  <si>
    <t>建材・資材類</t>
    <rPh sb="0" eb="2">
      <t>ケンザイ</t>
    </rPh>
    <rPh sb="3" eb="5">
      <t>シザイ</t>
    </rPh>
    <rPh sb="5" eb="6">
      <t>ルイ</t>
    </rPh>
    <phoneticPr fontId="4"/>
  </si>
  <si>
    <t>鋼材・建築金物</t>
    <rPh sb="0" eb="2">
      <t>コウザイ</t>
    </rPh>
    <rPh sb="3" eb="5">
      <t>ケンチク</t>
    </rPh>
    <rPh sb="5" eb="7">
      <t>カナモノ</t>
    </rPh>
    <phoneticPr fontId="4"/>
  </si>
  <si>
    <t>塗料</t>
    <rPh sb="0" eb="2">
      <t>トリョウ</t>
    </rPh>
    <phoneticPr fontId="4"/>
  </si>
  <si>
    <t>木材・加工</t>
    <rPh sb="0" eb="2">
      <t>モクザイ</t>
    </rPh>
    <rPh sb="3" eb="5">
      <t>カコウ</t>
    </rPh>
    <phoneticPr fontId="4"/>
  </si>
  <si>
    <t>石材・加工</t>
    <rPh sb="0" eb="2">
      <t>セキザイ</t>
    </rPh>
    <rPh sb="3" eb="5">
      <t>カコウ</t>
    </rPh>
    <phoneticPr fontId="4"/>
  </si>
  <si>
    <t>コンクリート材・加工</t>
    <rPh sb="6" eb="7">
      <t>ザイ</t>
    </rPh>
    <rPh sb="8" eb="10">
      <t>カコウ</t>
    </rPh>
    <phoneticPr fontId="4"/>
  </si>
  <si>
    <t>電気材</t>
    <rPh sb="0" eb="2">
      <t>デンキ</t>
    </rPh>
    <rPh sb="2" eb="3">
      <t>ザイ</t>
    </rPh>
    <phoneticPr fontId="4"/>
  </si>
  <si>
    <t>ガラス・サッシ材</t>
    <rPh sb="7" eb="8">
      <t>ザイ</t>
    </rPh>
    <phoneticPr fontId="4"/>
  </si>
  <si>
    <t>道路材</t>
    <rPh sb="0" eb="2">
      <t>ドウロ</t>
    </rPh>
    <rPh sb="2" eb="3">
      <t>ザイ</t>
    </rPh>
    <phoneticPr fontId="4"/>
  </si>
  <si>
    <t>水道管材</t>
    <rPh sb="0" eb="3">
      <t>スイドウカン</t>
    </rPh>
    <rPh sb="3" eb="4">
      <t>ザイ</t>
    </rPh>
    <phoneticPr fontId="4"/>
  </si>
  <si>
    <t>仮設資材</t>
    <rPh sb="0" eb="4">
      <t>カセツシザイ</t>
    </rPh>
    <phoneticPr fontId="3"/>
  </si>
  <si>
    <t>工具</t>
    <rPh sb="0" eb="2">
      <t>コウグ</t>
    </rPh>
    <phoneticPr fontId="3"/>
  </si>
  <si>
    <t>看板・標識類</t>
    <rPh sb="0" eb="2">
      <t>カンバン</t>
    </rPh>
    <rPh sb="3" eb="5">
      <t>ヒョウシキ</t>
    </rPh>
    <rPh sb="5" eb="6">
      <t>ルイ</t>
    </rPh>
    <phoneticPr fontId="4"/>
  </si>
  <si>
    <t>看板</t>
    <rPh sb="0" eb="2">
      <t>カンバン</t>
    </rPh>
    <phoneticPr fontId="4"/>
  </si>
  <si>
    <t>標識</t>
    <rPh sb="0" eb="2">
      <t>ヒョウシキ</t>
    </rPh>
    <phoneticPr fontId="4"/>
  </si>
  <si>
    <t>掲示板・展示板</t>
    <rPh sb="0" eb="3">
      <t>ケイジバン</t>
    </rPh>
    <rPh sb="4" eb="7">
      <t>テンジバン</t>
    </rPh>
    <phoneticPr fontId="4"/>
  </si>
  <si>
    <t>旗・横断幕</t>
    <rPh sb="0" eb="1">
      <t>ハタ</t>
    </rPh>
    <rPh sb="2" eb="5">
      <t>オウダンマク</t>
    </rPh>
    <phoneticPr fontId="4"/>
  </si>
  <si>
    <t>消防・防災・防犯用品類</t>
    <rPh sb="0" eb="2">
      <t>ショウボウ</t>
    </rPh>
    <rPh sb="3" eb="5">
      <t>ボウサイ</t>
    </rPh>
    <rPh sb="6" eb="8">
      <t>ボウハン</t>
    </rPh>
    <rPh sb="8" eb="10">
      <t>ヨウヒン</t>
    </rPh>
    <rPh sb="10" eb="11">
      <t>ルイ</t>
    </rPh>
    <phoneticPr fontId="4"/>
  </si>
  <si>
    <t>消防用品</t>
    <rPh sb="0" eb="2">
      <t>ショウボウ</t>
    </rPh>
    <rPh sb="2" eb="4">
      <t>ヨウヒン</t>
    </rPh>
    <phoneticPr fontId="4"/>
  </si>
  <si>
    <t>施設設備</t>
    <rPh sb="0" eb="2">
      <t>シセツ</t>
    </rPh>
    <rPh sb="2" eb="4">
      <t>セツビ</t>
    </rPh>
    <phoneticPr fontId="4"/>
  </si>
  <si>
    <t>制服</t>
    <rPh sb="0" eb="2">
      <t>セイフク</t>
    </rPh>
    <phoneticPr fontId="4"/>
  </si>
  <si>
    <t>装備品</t>
    <rPh sb="0" eb="2">
      <t>ソウビ</t>
    </rPh>
    <rPh sb="2" eb="3">
      <t>ヒン</t>
    </rPh>
    <phoneticPr fontId="4"/>
  </si>
  <si>
    <t>防災用品</t>
    <rPh sb="0" eb="2">
      <t>ボウサイ</t>
    </rPh>
    <rPh sb="2" eb="4">
      <t>ヨウヒン</t>
    </rPh>
    <phoneticPr fontId="4"/>
  </si>
  <si>
    <t>園芸・樹木・生物類</t>
    <rPh sb="0" eb="2">
      <t>エンゲイ</t>
    </rPh>
    <rPh sb="3" eb="5">
      <t>ジュモク</t>
    </rPh>
    <rPh sb="6" eb="8">
      <t>セイブツ</t>
    </rPh>
    <rPh sb="8" eb="9">
      <t>ルイ</t>
    </rPh>
    <phoneticPr fontId="4"/>
  </si>
  <si>
    <t>種苗・園芸用品</t>
    <rPh sb="0" eb="2">
      <t>シュビョウ</t>
    </rPh>
    <rPh sb="3" eb="5">
      <t>エンゲイ</t>
    </rPh>
    <rPh sb="5" eb="7">
      <t>ヨウヒン</t>
    </rPh>
    <phoneticPr fontId="4"/>
  </si>
  <si>
    <t>衣料品類</t>
    <rPh sb="0" eb="2">
      <t>イリョウ</t>
    </rPh>
    <rPh sb="2" eb="3">
      <t>ヒン</t>
    </rPh>
    <rPh sb="3" eb="4">
      <t>ルイ</t>
    </rPh>
    <phoneticPr fontId="4"/>
  </si>
  <si>
    <t>衣料</t>
    <rPh sb="0" eb="2">
      <t>イリョウ</t>
    </rPh>
    <phoneticPr fontId="4"/>
  </si>
  <si>
    <t>寝具</t>
    <rPh sb="0" eb="2">
      <t>シング</t>
    </rPh>
    <phoneticPr fontId="4"/>
  </si>
  <si>
    <t>帽子</t>
    <rPh sb="0" eb="2">
      <t>ボウシ</t>
    </rPh>
    <phoneticPr fontId="4"/>
  </si>
  <si>
    <t>縫製・補正、手芸</t>
    <rPh sb="0" eb="2">
      <t>ホウセイ</t>
    </rPh>
    <rPh sb="3" eb="5">
      <t>ホセイ</t>
    </rPh>
    <rPh sb="6" eb="8">
      <t>シュゲイ</t>
    </rPh>
    <phoneticPr fontId="4"/>
  </si>
  <si>
    <t>食料品類</t>
    <rPh sb="0" eb="3">
      <t>ショクリョウヒン</t>
    </rPh>
    <rPh sb="3" eb="4">
      <t>ルイ</t>
    </rPh>
    <phoneticPr fontId="4"/>
  </si>
  <si>
    <t>食料品</t>
    <rPh sb="0" eb="3">
      <t>ショクリョウヒン</t>
    </rPh>
    <phoneticPr fontId="4"/>
  </si>
  <si>
    <t>仕出し弁当</t>
    <rPh sb="0" eb="2">
      <t>シダ</t>
    </rPh>
    <rPh sb="3" eb="5">
      <t>ベントウ</t>
    </rPh>
    <phoneticPr fontId="3"/>
  </si>
  <si>
    <t>日用品類　他</t>
    <rPh sb="0" eb="3">
      <t>ニチヨウヒン</t>
    </rPh>
    <rPh sb="3" eb="4">
      <t>ルイ</t>
    </rPh>
    <rPh sb="5" eb="6">
      <t>タ</t>
    </rPh>
    <phoneticPr fontId="4"/>
  </si>
  <si>
    <t>金物</t>
    <rPh sb="0" eb="2">
      <t>カナモノ</t>
    </rPh>
    <phoneticPr fontId="4"/>
  </si>
  <si>
    <t>スポーツ用品</t>
    <rPh sb="4" eb="5">
      <t>ヨウ</t>
    </rPh>
    <rPh sb="5" eb="6">
      <t>ヒン</t>
    </rPh>
    <phoneticPr fontId="4"/>
  </si>
  <si>
    <t>染物・印入</t>
    <rPh sb="0" eb="2">
      <t>ソメモノ</t>
    </rPh>
    <rPh sb="3" eb="4">
      <t>イン</t>
    </rPh>
    <rPh sb="4" eb="5">
      <t>イ</t>
    </rPh>
    <phoneticPr fontId="4"/>
  </si>
  <si>
    <t>レンタル・リース</t>
  </si>
  <si>
    <t>事務機器</t>
    <rPh sb="0" eb="2">
      <t>ジム</t>
    </rPh>
    <rPh sb="2" eb="4">
      <t>キキ</t>
    </rPh>
    <phoneticPr fontId="2"/>
  </si>
  <si>
    <t>クリーニング</t>
  </si>
  <si>
    <t>買受</t>
    <rPh sb="0" eb="2">
      <t>カイウケ</t>
    </rPh>
    <phoneticPr fontId="4"/>
  </si>
  <si>
    <t>電話機、交換機、携帯電話、ファクシミリ、携帯用無線機、車載用無線機</t>
  </si>
  <si>
    <t>放送機材、音響機材、拡声器、マイク、スピーカー</t>
    <rPh sb="2" eb="4">
      <t>キザイ</t>
    </rPh>
    <rPh sb="7" eb="9">
      <t>キザイ</t>
    </rPh>
    <phoneticPr fontId="3"/>
  </si>
  <si>
    <t>テレビ、ＤＶＤデッキ、冷蔵庫、洗濯機、掃除機、扇風機、サーキュレーター</t>
  </si>
  <si>
    <t>蛍光灯、電球、スポットライト、懐中電灯</t>
  </si>
  <si>
    <t>測定機器、分析機器、試験研究機器、計測機器、汎用科学機器、度量衡機器</t>
    <rPh sb="0" eb="4">
      <t>ソクテイキキ</t>
    </rPh>
    <rPh sb="5" eb="9">
      <t>ブンセキキキ</t>
    </rPh>
    <rPh sb="10" eb="16">
      <t>シケンケンキュウキキ</t>
    </rPh>
    <rPh sb="17" eb="21">
      <t>ケイソクキキ</t>
    </rPh>
    <rPh sb="22" eb="24">
      <t>ハンヨウ</t>
    </rPh>
    <rPh sb="24" eb="28">
      <t>カガクキキ</t>
    </rPh>
    <rPh sb="32" eb="34">
      <t>キキ</t>
    </rPh>
    <phoneticPr fontId="3"/>
  </si>
  <si>
    <t>トラクター、耕うん機、草刈機、芝刈機、ヘッジトリマー</t>
  </si>
  <si>
    <t>電動工具、溶接機、旋盤、切削工具、発電機</t>
    <rPh sb="17" eb="20">
      <t>ハツデンキ</t>
    </rPh>
    <phoneticPr fontId="3"/>
  </si>
  <si>
    <t>厨房機器、調理用ガス機器</t>
    <rPh sb="0" eb="2">
      <t>チュウボウ</t>
    </rPh>
    <rPh sb="2" eb="4">
      <t>キキ</t>
    </rPh>
    <rPh sb="5" eb="8">
      <t>チョウリヨウ</t>
    </rPh>
    <rPh sb="10" eb="12">
      <t>キキ</t>
    </rPh>
    <phoneticPr fontId="3"/>
  </si>
  <si>
    <t>エアコン、空調設備機器、ストーブ</t>
    <rPh sb="5" eb="9">
      <t>クウチョウセツビ</t>
    </rPh>
    <rPh sb="9" eb="11">
      <t>キキ</t>
    </rPh>
    <phoneticPr fontId="3"/>
  </si>
  <si>
    <t>浄水装置、汚水処理機</t>
  </si>
  <si>
    <t>工作機械、ボイラー、エンジン、ポンプ</t>
    <rPh sb="0" eb="2">
      <t>コウサク</t>
    </rPh>
    <rPh sb="2" eb="4">
      <t>キカイ</t>
    </rPh>
    <phoneticPr fontId="3"/>
  </si>
  <si>
    <t>水道メーター、ガスメーター</t>
    <rPh sb="0" eb="2">
      <t>スイドウ</t>
    </rPh>
    <phoneticPr fontId="3"/>
  </si>
  <si>
    <t>焼却炉</t>
    <rPh sb="0" eb="3">
      <t>ショウキャクロ</t>
    </rPh>
    <phoneticPr fontId="3"/>
  </si>
  <si>
    <t>軽自動車、普通自動車、トラック（２t以下）</t>
  </si>
  <si>
    <t>トラック、バス</t>
  </si>
  <si>
    <t>消防車、はしご車、積載車、救急車</t>
    <rPh sb="0" eb="3">
      <t>ショウボウシャ</t>
    </rPh>
    <rPh sb="7" eb="8">
      <t>シャ</t>
    </rPh>
    <rPh sb="9" eb="12">
      <t>セキサイシャ</t>
    </rPh>
    <rPh sb="13" eb="16">
      <t>キュウキュウシャ</t>
    </rPh>
    <phoneticPr fontId="3"/>
  </si>
  <si>
    <t>医薬品（医療用・家庭用）、検査用薬品、ワクチン、衛生材料、血清、培地、医療用ガス</t>
    <rPh sb="4" eb="7">
      <t>イリョウヨウ</t>
    </rPh>
    <rPh sb="8" eb="11">
      <t>カテイヨウ</t>
    </rPh>
    <rPh sb="29" eb="31">
      <t>ケッセイ</t>
    </rPh>
    <rPh sb="32" eb="34">
      <t>バイチ</t>
    </rPh>
    <rPh sb="35" eb="38">
      <t>イリョウヨウ</t>
    </rPh>
    <phoneticPr fontId="3"/>
  </si>
  <si>
    <t>衛生材料、マスク、防護メガネ、ゴム手袋、エプロン</t>
    <rPh sb="0" eb="2">
      <t>エイセイ</t>
    </rPh>
    <rPh sb="2" eb="4">
      <t>ザイリョウ</t>
    </rPh>
    <phoneticPr fontId="3"/>
  </si>
  <si>
    <t>次亜塩素酸ソーダ、凍結防止剤</t>
    <rPh sb="9" eb="14">
      <t>トウケツボウシザイ</t>
    </rPh>
    <phoneticPr fontId="3"/>
  </si>
  <si>
    <t>ガソリン・軽油</t>
  </si>
  <si>
    <t>重油・灯油</t>
  </si>
  <si>
    <t>プロパンガス</t>
  </si>
  <si>
    <t>工業用ガス、医療用ガス、アセチレンガス、酸素ガス</t>
  </si>
  <si>
    <t>電力</t>
  </si>
  <si>
    <t>木炭、石炭、コークス</t>
  </si>
  <si>
    <t>鋼材・建築金物</t>
  </si>
  <si>
    <t>家庭塗料、建築用塗料</t>
  </si>
  <si>
    <t>木材、合板、木杭製作</t>
  </si>
  <si>
    <t>砂、砂利、石材、石材加工(標柱、石碑）</t>
  </si>
  <si>
    <t>袋セメント、生コン、コンクリート杭製造、ブロック、レンガ</t>
  </si>
  <si>
    <t>プラスチック資材、プラスチック加工品</t>
    <rPh sb="17" eb="18">
      <t>ヒン</t>
    </rPh>
    <phoneticPr fontId="5"/>
  </si>
  <si>
    <t>ゴム資材、ゴム加工品</t>
    <rPh sb="2" eb="4">
      <t>シザイ</t>
    </rPh>
    <rPh sb="7" eb="9">
      <t>カコウ</t>
    </rPh>
    <rPh sb="9" eb="10">
      <t>ヒン</t>
    </rPh>
    <phoneticPr fontId="3"/>
  </si>
  <si>
    <t>配線器具、安定器、電気材料</t>
  </si>
  <si>
    <t>各種ガラス、サッシ</t>
  </si>
  <si>
    <t>道路補修材</t>
  </si>
  <si>
    <t>管路補修材</t>
    <rPh sb="0" eb="2">
      <t>カンロ</t>
    </rPh>
    <phoneticPr fontId="3"/>
  </si>
  <si>
    <t>広告看板、標識、布看板、懸垂幕、垂れ幕、ビニール幕</t>
  </si>
  <si>
    <t>標識、カーブミラー、バリケード、セーフティーコーン</t>
  </si>
  <si>
    <t>旗、横断幕</t>
    <rPh sb="0" eb="1">
      <t>ハタ</t>
    </rPh>
    <rPh sb="2" eb="5">
      <t>オウダンマク</t>
    </rPh>
    <phoneticPr fontId="3"/>
  </si>
  <si>
    <t>警報機、避難器具、火災報知機、消防用標識、防犯灯</t>
    <rPh sb="21" eb="24">
      <t>ボウハントウ</t>
    </rPh>
    <phoneticPr fontId="3"/>
  </si>
  <si>
    <t>肥料、腐葉土</t>
  </si>
  <si>
    <t>苗、樹木、芝、生花</t>
    <rPh sb="7" eb="9">
      <t>セイカ</t>
    </rPh>
    <phoneticPr fontId="3"/>
  </si>
  <si>
    <t>植物以外</t>
    <rPh sb="0" eb="2">
      <t>ショクブツ</t>
    </rPh>
    <rPh sb="2" eb="4">
      <t>イガイ</t>
    </rPh>
    <phoneticPr fontId="3"/>
  </si>
  <si>
    <t>生物飼料</t>
    <rPh sb="0" eb="2">
      <t>セイブツ</t>
    </rPh>
    <rPh sb="2" eb="4">
      <t>シリョウ</t>
    </rPh>
    <phoneticPr fontId="3"/>
  </si>
  <si>
    <t>一般制服、一般作業服、白衣、シャツ、防寒着、雨具</t>
    <rPh sb="11" eb="13">
      <t>ハクイ</t>
    </rPh>
    <rPh sb="22" eb="24">
      <t>アマグ</t>
    </rPh>
    <phoneticPr fontId="3"/>
  </si>
  <si>
    <t>長靴、安全靴</t>
    <rPh sb="0" eb="2">
      <t>ナガグツ</t>
    </rPh>
    <rPh sb="3" eb="5">
      <t>アンゼン</t>
    </rPh>
    <rPh sb="5" eb="6">
      <t>クツ</t>
    </rPh>
    <phoneticPr fontId="3"/>
  </si>
  <si>
    <t>衣類の縫製・補正、手芸用品、ミシン</t>
    <rPh sb="9" eb="13">
      <t>シュゲイヨウヒン</t>
    </rPh>
    <phoneticPr fontId="3"/>
  </si>
  <si>
    <t>賄材料</t>
    <rPh sb="0" eb="3">
      <t>マカナイザイリョウ</t>
    </rPh>
    <phoneticPr fontId="3"/>
  </si>
  <si>
    <t>指定ゴミ袋</t>
    <rPh sb="0" eb="2">
      <t>シテイ</t>
    </rPh>
    <rPh sb="4" eb="5">
      <t>ブクロ</t>
    </rPh>
    <phoneticPr fontId="3"/>
  </si>
  <si>
    <t>食器、陶磁器、調理器具</t>
    <rPh sb="0" eb="2">
      <t>ショッキ</t>
    </rPh>
    <rPh sb="3" eb="6">
      <t>トウジキ</t>
    </rPh>
    <rPh sb="7" eb="11">
      <t>チョウリキグ</t>
    </rPh>
    <phoneticPr fontId="3"/>
  </si>
  <si>
    <t>洗剤、ほうき</t>
    <rPh sb="0" eb="2">
      <t>センザイ</t>
    </rPh>
    <phoneticPr fontId="3"/>
  </si>
  <si>
    <t>トイレットペーパー、洗剤、トイレ掃除用具</t>
    <rPh sb="10" eb="12">
      <t>センザイ</t>
    </rPh>
    <rPh sb="16" eb="18">
      <t>ソウジ</t>
    </rPh>
    <rPh sb="18" eb="20">
      <t>ヨウグ</t>
    </rPh>
    <phoneticPr fontId="3"/>
  </si>
  <si>
    <t>スパイク、ウェア、ボール、武道用具</t>
    <rPh sb="13" eb="15">
      <t>ブドウ</t>
    </rPh>
    <rPh sb="15" eb="17">
      <t>ヨウグ</t>
    </rPh>
    <phoneticPr fontId="3"/>
  </si>
  <si>
    <t>眼鏡、時計、金券</t>
    <rPh sb="0" eb="2">
      <t>メガネ</t>
    </rPh>
    <rPh sb="3" eb="5">
      <t>トケイ</t>
    </rPh>
    <rPh sb="6" eb="8">
      <t>キンケン</t>
    </rPh>
    <phoneticPr fontId="3"/>
  </si>
  <si>
    <t>ゴム材・加工</t>
    <rPh sb="2" eb="3">
      <t>ザイ</t>
    </rPh>
    <rPh sb="4" eb="6">
      <t>カコウ</t>
    </rPh>
    <phoneticPr fontId="4"/>
  </si>
  <si>
    <t>仮設資材</t>
    <rPh sb="0" eb="4">
      <t>カセツシザイ</t>
    </rPh>
    <phoneticPr fontId="4"/>
  </si>
  <si>
    <t>工具</t>
    <rPh sb="0" eb="2">
      <t>コウグ</t>
    </rPh>
    <phoneticPr fontId="4"/>
  </si>
  <si>
    <t>植物</t>
    <rPh sb="0" eb="2">
      <t>ショクブツ</t>
    </rPh>
    <phoneticPr fontId="4"/>
  </si>
  <si>
    <t>生物</t>
    <rPh sb="0" eb="2">
      <t>セイブツ</t>
    </rPh>
    <phoneticPr fontId="4"/>
  </si>
  <si>
    <t>靴</t>
    <rPh sb="0" eb="1">
      <t>クツ</t>
    </rPh>
    <phoneticPr fontId="4"/>
  </si>
  <si>
    <t>仕出し弁当</t>
    <rPh sb="0" eb="2">
      <t>シダ</t>
    </rPh>
    <rPh sb="3" eb="5">
      <t>ベントウ</t>
    </rPh>
    <phoneticPr fontId="4"/>
  </si>
  <si>
    <t>ゴミ袋</t>
    <rPh sb="2" eb="3">
      <t>ブクロ</t>
    </rPh>
    <phoneticPr fontId="4"/>
  </si>
  <si>
    <t>調理器具・食器</t>
    <rPh sb="0" eb="2">
      <t>チョウリ</t>
    </rPh>
    <rPh sb="2" eb="4">
      <t>キグ</t>
    </rPh>
    <rPh sb="5" eb="7">
      <t>ショッキ</t>
    </rPh>
    <phoneticPr fontId="4"/>
  </si>
  <si>
    <t>掃除用品</t>
    <rPh sb="0" eb="2">
      <t>ソウジ</t>
    </rPh>
    <rPh sb="2" eb="4">
      <t>ヨウヒン</t>
    </rPh>
    <phoneticPr fontId="4"/>
  </si>
  <si>
    <t>トイレ用品</t>
    <rPh sb="3" eb="5">
      <t>ヨウヒン</t>
    </rPh>
    <phoneticPr fontId="4"/>
  </si>
  <si>
    <t>記念品</t>
    <rPh sb="0" eb="3">
      <t>キネンヒン</t>
    </rPh>
    <phoneticPr fontId="4"/>
  </si>
  <si>
    <t>装飾品・金券</t>
    <rPh sb="0" eb="3">
      <t>ソウショクヒン</t>
    </rPh>
    <rPh sb="4" eb="6">
      <t>キンケン</t>
    </rPh>
    <phoneticPr fontId="4"/>
  </si>
  <si>
    <t>家具・室内装飾</t>
    <rPh sb="0" eb="2">
      <t>カグ</t>
    </rPh>
    <rPh sb="3" eb="5">
      <t>シツナイ</t>
    </rPh>
    <rPh sb="5" eb="7">
      <t>ソウショク</t>
    </rPh>
    <phoneticPr fontId="4"/>
  </si>
  <si>
    <t>福祉機器</t>
    <rPh sb="0" eb="2">
      <t>フクシ</t>
    </rPh>
    <rPh sb="2" eb="4">
      <t>キキ</t>
    </rPh>
    <phoneticPr fontId="4"/>
  </si>
  <si>
    <t>車両</t>
    <rPh sb="0" eb="2">
      <t>シャリョウ</t>
    </rPh>
    <phoneticPr fontId="4"/>
  </si>
  <si>
    <t>建材・資材</t>
    <rPh sb="0" eb="2">
      <t>ケンザイ</t>
    </rPh>
    <rPh sb="3" eb="5">
      <t>シザイ</t>
    </rPh>
    <phoneticPr fontId="4"/>
  </si>
  <si>
    <t>衣料・寝具</t>
    <rPh sb="0" eb="2">
      <t>イリョウ</t>
    </rPh>
    <rPh sb="3" eb="5">
      <t>シング</t>
    </rPh>
    <phoneticPr fontId="4"/>
  </si>
  <si>
    <t>紙・繊維</t>
    <rPh sb="0" eb="1">
      <t>カミ</t>
    </rPh>
    <rPh sb="2" eb="4">
      <t>センイ</t>
    </rPh>
    <phoneticPr fontId="4"/>
  </si>
  <si>
    <t>機械</t>
    <rPh sb="0" eb="2">
      <t>キカイ</t>
    </rPh>
    <phoneticPr fontId="4"/>
  </si>
  <si>
    <t>委託・役務</t>
    <rPh sb="0" eb="2">
      <t>イタク</t>
    </rPh>
    <rPh sb="3" eb="5">
      <t>エキム</t>
    </rPh>
    <phoneticPr fontId="5"/>
  </si>
  <si>
    <t>庁舎一般</t>
    <rPh sb="0" eb="2">
      <t>チョウシャ</t>
    </rPh>
    <rPh sb="2" eb="4">
      <t>イッパン</t>
    </rPh>
    <phoneticPr fontId="2"/>
  </si>
  <si>
    <t>病院</t>
    <rPh sb="0" eb="2">
      <t>ビョウイン</t>
    </rPh>
    <phoneticPr fontId="2"/>
  </si>
  <si>
    <t>外壁</t>
    <rPh sb="0" eb="2">
      <t>ガイヘキ</t>
    </rPh>
    <phoneticPr fontId="2"/>
  </si>
  <si>
    <t>側溝</t>
    <rPh sb="0" eb="2">
      <t>ソッコウ</t>
    </rPh>
    <phoneticPr fontId="2"/>
  </si>
  <si>
    <t>貯水槽</t>
    <rPh sb="0" eb="3">
      <t>チョスイソウ</t>
    </rPh>
    <phoneticPr fontId="2"/>
  </si>
  <si>
    <t>ろ過装置</t>
    <rPh sb="1" eb="2">
      <t>カ</t>
    </rPh>
    <rPh sb="2" eb="4">
      <t>ソウチ</t>
    </rPh>
    <phoneticPr fontId="2"/>
  </si>
  <si>
    <t>汚水槽</t>
    <rPh sb="0" eb="2">
      <t>オスイ</t>
    </rPh>
    <rPh sb="2" eb="3">
      <t>ソウ</t>
    </rPh>
    <phoneticPr fontId="2"/>
  </si>
  <si>
    <t>排水管</t>
    <rPh sb="0" eb="3">
      <t>ハイスイカン</t>
    </rPh>
    <phoneticPr fontId="2"/>
  </si>
  <si>
    <t>建築物ねずみ害虫駆除</t>
    <rPh sb="0" eb="3">
      <t>ケンチクブツ</t>
    </rPh>
    <rPh sb="6" eb="8">
      <t>ガイチュウ</t>
    </rPh>
    <rPh sb="8" eb="10">
      <t>クジョ</t>
    </rPh>
    <phoneticPr fontId="2"/>
  </si>
  <si>
    <t>施設消毒</t>
    <rPh sb="0" eb="2">
      <t>シセツ</t>
    </rPh>
    <rPh sb="2" eb="4">
      <t>ショウドク</t>
    </rPh>
    <phoneticPr fontId="2"/>
  </si>
  <si>
    <t>くん蒸</t>
    <rPh sb="2" eb="3">
      <t>ムシ</t>
    </rPh>
    <phoneticPr fontId="2"/>
  </si>
  <si>
    <t>シロアリ駆除</t>
    <rPh sb="4" eb="6">
      <t>クジョ</t>
    </rPh>
    <phoneticPr fontId="2"/>
  </si>
  <si>
    <t>建築物の定期点検</t>
    <rPh sb="0" eb="3">
      <t>ケンチクブツ</t>
    </rPh>
    <rPh sb="4" eb="6">
      <t>テイキ</t>
    </rPh>
    <rPh sb="6" eb="8">
      <t>テンケン</t>
    </rPh>
    <phoneticPr fontId="2"/>
  </si>
  <si>
    <t>電気保安管理</t>
    <rPh sb="0" eb="4">
      <t>デンキホアン</t>
    </rPh>
    <rPh sb="4" eb="6">
      <t>カンリ</t>
    </rPh>
    <phoneticPr fontId="2"/>
  </si>
  <si>
    <t>電気設備（屋外照明灯含む）</t>
    <rPh sb="0" eb="2">
      <t>デンキ</t>
    </rPh>
    <rPh sb="2" eb="4">
      <t>セツビ</t>
    </rPh>
    <rPh sb="5" eb="10">
      <t>オクガイショウメイトウ</t>
    </rPh>
    <rPh sb="10" eb="11">
      <t>フク</t>
    </rPh>
    <phoneticPr fontId="2"/>
  </si>
  <si>
    <t>空調設備</t>
    <rPh sb="0" eb="2">
      <t>クウチョウ</t>
    </rPh>
    <rPh sb="2" eb="4">
      <t>セツビ</t>
    </rPh>
    <phoneticPr fontId="2"/>
  </si>
  <si>
    <t>冷凍設備</t>
    <rPh sb="0" eb="2">
      <t>レイトウ</t>
    </rPh>
    <rPh sb="2" eb="4">
      <t>セツビ</t>
    </rPh>
    <phoneticPr fontId="2"/>
  </si>
  <si>
    <t>消防設備</t>
    <rPh sb="0" eb="2">
      <t>ショウボウ</t>
    </rPh>
    <rPh sb="2" eb="4">
      <t>セツビ</t>
    </rPh>
    <phoneticPr fontId="2"/>
  </si>
  <si>
    <t>建築設備</t>
    <rPh sb="0" eb="2">
      <t>ケンチク</t>
    </rPh>
    <rPh sb="2" eb="4">
      <t>セツビ</t>
    </rPh>
    <phoneticPr fontId="2"/>
  </si>
  <si>
    <t>放送設備</t>
    <rPh sb="0" eb="2">
      <t>ホウソウ</t>
    </rPh>
    <rPh sb="2" eb="4">
      <t>セツビ</t>
    </rPh>
    <phoneticPr fontId="2"/>
  </si>
  <si>
    <t>電話交換機</t>
    <rPh sb="0" eb="2">
      <t>デンワ</t>
    </rPh>
    <rPh sb="2" eb="5">
      <t>コウカンキ</t>
    </rPh>
    <phoneticPr fontId="2"/>
  </si>
  <si>
    <t>テレビ共聴施設</t>
    <rPh sb="3" eb="4">
      <t>トモ</t>
    </rPh>
    <rPh sb="4" eb="5">
      <t>チョウ</t>
    </rPh>
    <rPh sb="5" eb="7">
      <t>シセツ</t>
    </rPh>
    <phoneticPr fontId="2"/>
  </si>
  <si>
    <t>自動ドア</t>
    <rPh sb="0" eb="2">
      <t>ジドウ</t>
    </rPh>
    <phoneticPr fontId="2"/>
  </si>
  <si>
    <t>監視制御システム（中央監視装置）</t>
    <rPh sb="0" eb="4">
      <t>カンシセイギョ</t>
    </rPh>
    <rPh sb="9" eb="11">
      <t>チュウオウ</t>
    </rPh>
    <rPh sb="11" eb="13">
      <t>カンシ</t>
    </rPh>
    <rPh sb="13" eb="15">
      <t>ソウチ</t>
    </rPh>
    <phoneticPr fontId="2"/>
  </si>
  <si>
    <t>監視制御システム（自動制御装置）</t>
    <rPh sb="0" eb="4">
      <t>カンシセイギョ</t>
    </rPh>
    <rPh sb="9" eb="11">
      <t>ジドウ</t>
    </rPh>
    <rPh sb="11" eb="13">
      <t>セイギョ</t>
    </rPh>
    <rPh sb="13" eb="15">
      <t>ソウチ</t>
    </rPh>
    <phoneticPr fontId="2"/>
  </si>
  <si>
    <t>計測機器</t>
    <rPh sb="0" eb="2">
      <t>ケイソク</t>
    </rPh>
    <rPh sb="2" eb="4">
      <t>キキ</t>
    </rPh>
    <phoneticPr fontId="2"/>
  </si>
  <si>
    <t>遊具</t>
    <rPh sb="0" eb="2">
      <t>ユウグ</t>
    </rPh>
    <phoneticPr fontId="2"/>
  </si>
  <si>
    <t>楽器調律</t>
    <rPh sb="0" eb="2">
      <t>ガッキ</t>
    </rPh>
    <rPh sb="2" eb="4">
      <t>チョウリツ</t>
    </rPh>
    <phoneticPr fontId="2"/>
  </si>
  <si>
    <t>警備・受付</t>
    <rPh sb="0" eb="2">
      <t>ケイビ</t>
    </rPh>
    <rPh sb="3" eb="5">
      <t>ウケツケ</t>
    </rPh>
    <phoneticPr fontId="4"/>
  </si>
  <si>
    <t>駐車場管理</t>
    <rPh sb="0" eb="3">
      <t>チュウシャジョウ</t>
    </rPh>
    <rPh sb="3" eb="5">
      <t>カンリ</t>
    </rPh>
    <phoneticPr fontId="2"/>
  </si>
  <si>
    <t>施設受付</t>
    <rPh sb="0" eb="2">
      <t>シセツ</t>
    </rPh>
    <rPh sb="2" eb="4">
      <t>ウケツケ</t>
    </rPh>
    <phoneticPr fontId="2"/>
  </si>
  <si>
    <t>会場案内</t>
    <rPh sb="0" eb="2">
      <t>カイジョウ</t>
    </rPh>
    <rPh sb="2" eb="4">
      <t>アンナイ</t>
    </rPh>
    <phoneticPr fontId="2"/>
  </si>
  <si>
    <t>電話交換</t>
    <rPh sb="0" eb="2">
      <t>デンワ</t>
    </rPh>
    <rPh sb="2" eb="4">
      <t>コウカン</t>
    </rPh>
    <phoneticPr fontId="2"/>
  </si>
  <si>
    <t>意識調査</t>
    <rPh sb="0" eb="2">
      <t>イシキ</t>
    </rPh>
    <rPh sb="2" eb="4">
      <t>チョウサ</t>
    </rPh>
    <phoneticPr fontId="2"/>
  </si>
  <si>
    <t>市場経済調査</t>
    <rPh sb="0" eb="2">
      <t>シジョウ</t>
    </rPh>
    <rPh sb="2" eb="4">
      <t>ケイザイ</t>
    </rPh>
    <rPh sb="4" eb="6">
      <t>チョウサ</t>
    </rPh>
    <phoneticPr fontId="2"/>
  </si>
  <si>
    <t>交通関係調査</t>
    <rPh sb="0" eb="2">
      <t>コウツウ</t>
    </rPh>
    <rPh sb="2" eb="4">
      <t>カンケイ</t>
    </rPh>
    <rPh sb="4" eb="6">
      <t>チョウサ</t>
    </rPh>
    <phoneticPr fontId="2"/>
  </si>
  <si>
    <t>環境関係調査</t>
    <rPh sb="0" eb="2">
      <t>カンキョウ</t>
    </rPh>
    <rPh sb="2" eb="4">
      <t>カンケイ</t>
    </rPh>
    <rPh sb="4" eb="6">
      <t>チョウサ</t>
    </rPh>
    <phoneticPr fontId="2"/>
  </si>
  <si>
    <t>漏水調査</t>
    <rPh sb="0" eb="2">
      <t>ロウスイ</t>
    </rPh>
    <rPh sb="2" eb="4">
      <t>チョウサ</t>
    </rPh>
    <phoneticPr fontId="2"/>
  </si>
  <si>
    <t>研究</t>
    <rPh sb="0" eb="2">
      <t>ケンキュウ</t>
    </rPh>
    <phoneticPr fontId="2"/>
  </si>
  <si>
    <t>測定</t>
    <rPh sb="0" eb="2">
      <t>ソクテイ</t>
    </rPh>
    <phoneticPr fontId="4"/>
  </si>
  <si>
    <t>理化学検査</t>
    <rPh sb="0" eb="3">
      <t>リカガク</t>
    </rPh>
    <rPh sb="3" eb="5">
      <t>ケンサ</t>
    </rPh>
    <phoneticPr fontId="2"/>
  </si>
  <si>
    <t>行財政</t>
    <rPh sb="0" eb="3">
      <t>ギョウザイセイ</t>
    </rPh>
    <phoneticPr fontId="2"/>
  </si>
  <si>
    <t>教育・文化・スポーツ</t>
    <rPh sb="0" eb="2">
      <t>キョウイク</t>
    </rPh>
    <rPh sb="3" eb="5">
      <t>ブンカ</t>
    </rPh>
    <phoneticPr fontId="2"/>
  </si>
  <si>
    <t>健康・福祉</t>
    <rPh sb="0" eb="2">
      <t>ケンコウ</t>
    </rPh>
    <rPh sb="3" eb="5">
      <t>フクシ</t>
    </rPh>
    <phoneticPr fontId="2"/>
  </si>
  <si>
    <t>産業・観光</t>
    <rPh sb="0" eb="2">
      <t>サンギョウ</t>
    </rPh>
    <rPh sb="3" eb="5">
      <t>カンコウ</t>
    </rPh>
    <phoneticPr fontId="2"/>
  </si>
  <si>
    <t>放置車両確認業務</t>
    <rPh sb="0" eb="2">
      <t>ホウチ</t>
    </rPh>
    <rPh sb="2" eb="4">
      <t>シャリョウ</t>
    </rPh>
    <rPh sb="4" eb="6">
      <t>カクニン</t>
    </rPh>
    <rPh sb="6" eb="8">
      <t>ギョウム</t>
    </rPh>
    <phoneticPr fontId="2"/>
  </si>
  <si>
    <t>運行管理</t>
    <rPh sb="0" eb="2">
      <t>ウンコウ</t>
    </rPh>
    <rPh sb="2" eb="4">
      <t>カンリ</t>
    </rPh>
    <phoneticPr fontId="2"/>
  </si>
  <si>
    <t>車両レッカー移動</t>
    <rPh sb="0" eb="2">
      <t>シャリョウ</t>
    </rPh>
    <rPh sb="6" eb="8">
      <t>イドウ</t>
    </rPh>
    <phoneticPr fontId="2"/>
  </si>
  <si>
    <t>梱包・発送代行</t>
    <rPh sb="0" eb="2">
      <t>コンポウ</t>
    </rPh>
    <rPh sb="3" eb="5">
      <t>ハッソウ</t>
    </rPh>
    <rPh sb="5" eb="7">
      <t>ダイコウ</t>
    </rPh>
    <phoneticPr fontId="2"/>
  </si>
  <si>
    <t>情報提供サービス</t>
    <rPh sb="0" eb="2">
      <t>ジョウホウ</t>
    </rPh>
    <rPh sb="2" eb="4">
      <t>テイキョウ</t>
    </rPh>
    <phoneticPr fontId="2"/>
  </si>
  <si>
    <t>システムの設計・開発</t>
    <rPh sb="5" eb="7">
      <t>セッケイ</t>
    </rPh>
    <rPh sb="8" eb="10">
      <t>カイハツ</t>
    </rPh>
    <phoneticPr fontId="2"/>
  </si>
  <si>
    <t>システムの保守・管理</t>
    <rPh sb="5" eb="7">
      <t>ホシュ</t>
    </rPh>
    <rPh sb="8" eb="10">
      <t>カンリ</t>
    </rPh>
    <phoneticPr fontId="2"/>
  </si>
  <si>
    <t>ホームページの作成・管理</t>
    <rPh sb="7" eb="9">
      <t>サクセイ</t>
    </rPh>
    <rPh sb="10" eb="12">
      <t>カンリ</t>
    </rPh>
    <phoneticPr fontId="2"/>
  </si>
  <si>
    <t>データ処理</t>
    <rPh sb="3" eb="5">
      <t>ショリ</t>
    </rPh>
    <phoneticPr fontId="2"/>
  </si>
  <si>
    <t>医療事務</t>
    <rPh sb="0" eb="2">
      <t>イリョウ</t>
    </rPh>
    <rPh sb="2" eb="4">
      <t>ジム</t>
    </rPh>
    <phoneticPr fontId="2"/>
  </si>
  <si>
    <t>集団検診等</t>
    <rPh sb="0" eb="2">
      <t>シュウダン</t>
    </rPh>
    <rPh sb="2" eb="5">
      <t>ケンシントウ</t>
    </rPh>
    <phoneticPr fontId="2"/>
  </si>
  <si>
    <t>臨床検査</t>
    <rPh sb="0" eb="2">
      <t>リンショウ</t>
    </rPh>
    <rPh sb="2" eb="4">
      <t>ケンサ</t>
    </rPh>
    <phoneticPr fontId="2"/>
  </si>
  <si>
    <t>予防接種</t>
    <rPh sb="0" eb="2">
      <t>ヨボウ</t>
    </rPh>
    <rPh sb="2" eb="4">
      <t>セッシュ</t>
    </rPh>
    <phoneticPr fontId="2"/>
  </si>
  <si>
    <t>医療機器の保守点検</t>
    <rPh sb="0" eb="2">
      <t>イリョウ</t>
    </rPh>
    <rPh sb="2" eb="4">
      <t>キキ</t>
    </rPh>
    <rPh sb="5" eb="7">
      <t>ホシュ</t>
    </rPh>
    <rPh sb="7" eb="9">
      <t>テンケン</t>
    </rPh>
    <phoneticPr fontId="2"/>
  </si>
  <si>
    <t>医療材料等物品管理</t>
    <rPh sb="0" eb="2">
      <t>イリョウ</t>
    </rPh>
    <rPh sb="2" eb="5">
      <t>ザイリョウトウ</t>
    </rPh>
    <rPh sb="5" eb="7">
      <t>ブッピン</t>
    </rPh>
    <rPh sb="7" eb="9">
      <t>カンリ</t>
    </rPh>
    <phoneticPr fontId="2"/>
  </si>
  <si>
    <t>レセプト点検業務</t>
    <rPh sb="4" eb="6">
      <t>テンケン</t>
    </rPh>
    <rPh sb="6" eb="8">
      <t>ギョウム</t>
    </rPh>
    <phoneticPr fontId="2"/>
  </si>
  <si>
    <t>福祉サービス業務</t>
    <rPh sb="0" eb="2">
      <t>フクシ</t>
    </rPh>
    <rPh sb="6" eb="8">
      <t>ギョウム</t>
    </rPh>
    <phoneticPr fontId="2"/>
  </si>
  <si>
    <t>介護サービス業務</t>
    <rPh sb="0" eb="2">
      <t>カイゴ</t>
    </rPh>
    <rPh sb="6" eb="8">
      <t>ギョウム</t>
    </rPh>
    <phoneticPr fontId="2"/>
  </si>
  <si>
    <t>給食サービス業務</t>
    <rPh sb="0" eb="2">
      <t>キュウショク</t>
    </rPh>
    <rPh sb="6" eb="8">
      <t>ギョウム</t>
    </rPh>
    <phoneticPr fontId="2"/>
  </si>
  <si>
    <t>保健福祉事業</t>
    <rPh sb="0" eb="2">
      <t>ホケン</t>
    </rPh>
    <rPh sb="2" eb="4">
      <t>フクシ</t>
    </rPh>
    <rPh sb="4" eb="6">
      <t>ジギョウ</t>
    </rPh>
    <phoneticPr fontId="2"/>
  </si>
  <si>
    <t>学校給食（現地調理）</t>
    <rPh sb="0" eb="2">
      <t>ガッコウ</t>
    </rPh>
    <rPh sb="2" eb="4">
      <t>キュウショク</t>
    </rPh>
    <rPh sb="5" eb="7">
      <t>ゲンチ</t>
    </rPh>
    <rPh sb="7" eb="9">
      <t>チョウリ</t>
    </rPh>
    <phoneticPr fontId="2"/>
  </si>
  <si>
    <t>学校給食（デリバリー)</t>
    <rPh sb="0" eb="2">
      <t>ガッコウ</t>
    </rPh>
    <rPh sb="2" eb="4">
      <t>キュウショク</t>
    </rPh>
    <phoneticPr fontId="2"/>
  </si>
  <si>
    <t>寮・宿舎賄い</t>
    <rPh sb="0" eb="1">
      <t>リョウ</t>
    </rPh>
    <rPh sb="2" eb="4">
      <t>シュクシャ</t>
    </rPh>
    <rPh sb="4" eb="5">
      <t>マカナ</t>
    </rPh>
    <phoneticPr fontId="2"/>
  </si>
  <si>
    <t>翻訳・通訳</t>
    <rPh sb="0" eb="2">
      <t>ホンヤク</t>
    </rPh>
    <rPh sb="3" eb="5">
      <t>ツウヤク</t>
    </rPh>
    <phoneticPr fontId="2"/>
  </si>
  <si>
    <t>速記</t>
    <rPh sb="0" eb="2">
      <t>ソッキ</t>
    </rPh>
    <phoneticPr fontId="2"/>
  </si>
  <si>
    <t>筆耕</t>
    <rPh sb="0" eb="2">
      <t>ヒッコウ</t>
    </rPh>
    <phoneticPr fontId="2"/>
  </si>
  <si>
    <t>テープ起こし</t>
    <rPh sb="3" eb="4">
      <t>オ</t>
    </rPh>
    <phoneticPr fontId="2"/>
  </si>
  <si>
    <t>検針業務</t>
    <rPh sb="0" eb="2">
      <t>ケンシン</t>
    </rPh>
    <rPh sb="2" eb="4">
      <t>ギョウム</t>
    </rPh>
    <phoneticPr fontId="2"/>
  </si>
  <si>
    <t>料金徴収業務</t>
    <rPh sb="0" eb="2">
      <t>リョウキン</t>
    </rPh>
    <rPh sb="2" eb="4">
      <t>チョウシュウ</t>
    </rPh>
    <rPh sb="4" eb="6">
      <t>ギョウム</t>
    </rPh>
    <phoneticPr fontId="2"/>
  </si>
  <si>
    <t>希望</t>
    <rPh sb="0" eb="2">
      <t>キボウ</t>
    </rPh>
    <phoneticPr fontId="2"/>
  </si>
  <si>
    <t>001</t>
  </si>
  <si>
    <t>002</t>
  </si>
  <si>
    <t>003</t>
  </si>
  <si>
    <t>004</t>
  </si>
  <si>
    <t>005</t>
  </si>
  <si>
    <t>006</t>
  </si>
  <si>
    <t>007</t>
  </si>
  <si>
    <t>008</t>
  </si>
  <si>
    <t>009</t>
  </si>
  <si>
    <t>010</t>
  </si>
  <si>
    <t>011</t>
  </si>
  <si>
    <t>012</t>
  </si>
  <si>
    <t>013</t>
  </si>
  <si>
    <t>014</t>
  </si>
  <si>
    <t>015</t>
  </si>
  <si>
    <t>016</t>
  </si>
  <si>
    <t>017</t>
  </si>
  <si>
    <t>018</t>
  </si>
  <si>
    <t>019</t>
  </si>
  <si>
    <t>020</t>
  </si>
  <si>
    <t>021</t>
  </si>
  <si>
    <t>ガラス</t>
    <phoneticPr fontId="2"/>
  </si>
  <si>
    <t>ダクト</t>
    <phoneticPr fontId="2"/>
  </si>
  <si>
    <t>グリーストラップ</t>
    <phoneticPr fontId="2"/>
  </si>
  <si>
    <t>その他</t>
    <rPh sb="2" eb="3">
      <t>タ</t>
    </rPh>
    <phoneticPr fontId="2"/>
  </si>
  <si>
    <t>森林整備</t>
    <rPh sb="0" eb="4">
      <t>シンリンセイビ</t>
    </rPh>
    <phoneticPr fontId="2"/>
  </si>
  <si>
    <t>給水設備</t>
    <rPh sb="0" eb="4">
      <t>キュウスイセツビ</t>
    </rPh>
    <phoneticPr fontId="2"/>
  </si>
  <si>
    <t>排水設備</t>
    <rPh sb="0" eb="2">
      <t>ハイスイ</t>
    </rPh>
    <rPh sb="2" eb="4">
      <t>セツビ</t>
    </rPh>
    <phoneticPr fontId="2"/>
  </si>
  <si>
    <t>広告代理</t>
    <rPh sb="0" eb="4">
      <t>コウコクダイリ</t>
    </rPh>
    <phoneticPr fontId="2"/>
  </si>
  <si>
    <t>展示物</t>
    <rPh sb="0" eb="3">
      <t>テンジブツ</t>
    </rPh>
    <phoneticPr fontId="2"/>
  </si>
  <si>
    <t>映画・ビデオ</t>
    <rPh sb="0" eb="2">
      <t>エイガ</t>
    </rPh>
    <phoneticPr fontId="2"/>
  </si>
  <si>
    <t>イベント企画運営</t>
    <rPh sb="4" eb="6">
      <t>キカク</t>
    </rPh>
    <rPh sb="6" eb="8">
      <t>ウンエイ</t>
    </rPh>
    <phoneticPr fontId="2"/>
  </si>
  <si>
    <t>研修</t>
    <rPh sb="0" eb="2">
      <t>ケンシュウ</t>
    </rPh>
    <phoneticPr fontId="2"/>
  </si>
  <si>
    <t>写真撮影</t>
    <rPh sb="0" eb="4">
      <t>シャシンサツエイ</t>
    </rPh>
    <phoneticPr fontId="2"/>
  </si>
  <si>
    <t>設計・製図</t>
    <rPh sb="0" eb="2">
      <t>セッケイ</t>
    </rPh>
    <rPh sb="3" eb="5">
      <t>セイズ</t>
    </rPh>
    <phoneticPr fontId="2"/>
  </si>
  <si>
    <t>給食</t>
    <rPh sb="0" eb="2">
      <t>キュウショク</t>
    </rPh>
    <phoneticPr fontId="2"/>
  </si>
  <si>
    <t>食器洗浄</t>
    <rPh sb="0" eb="4">
      <t>ショッキセンジョウ</t>
    </rPh>
    <phoneticPr fontId="2"/>
  </si>
  <si>
    <t>特定計量器販売事業届出</t>
  </si>
  <si>
    <t>高度管理医療機器等販売業許可</t>
  </si>
  <si>
    <t>管理医療機器販売業届出</t>
  </si>
  <si>
    <t>医療機器修理業許可</t>
  </si>
  <si>
    <t>薬局開設許可</t>
  </si>
  <si>
    <t>医薬品販売業許可</t>
  </si>
  <si>
    <t>毒物劇物販売業登録</t>
  </si>
  <si>
    <t>麻薬卸売（小売）業者免許</t>
  </si>
  <si>
    <t>農薬販売届出又は農薬製造（輸入）登録</t>
  </si>
  <si>
    <t>高圧ガス販売事業届出又は高圧ガス製造許可</t>
  </si>
  <si>
    <t>石油製品販売業届出</t>
  </si>
  <si>
    <t>揮発油販売業登録</t>
  </si>
  <si>
    <t>液化石油ガス販売事業登録</t>
  </si>
  <si>
    <t>肥料販売業務開始届出</t>
  </si>
  <si>
    <t>飼料販売業者届出</t>
  </si>
  <si>
    <t>高度管理医療機器等賃貸業許可</t>
  </si>
  <si>
    <t>管理医療機器賃貸業届出</t>
  </si>
  <si>
    <t>自家用自動車有償貸渡業許可</t>
  </si>
  <si>
    <t>クリーニング所開設届出</t>
  </si>
  <si>
    <t>医療関連サービスマーク（寝具類洗濯）</t>
  </si>
  <si>
    <t>金属屑業届済証</t>
  </si>
  <si>
    <t>古物商許可</t>
  </si>
  <si>
    <t>建築物環境衛生総合管理業者登録</t>
  </si>
  <si>
    <t>建築物清掃業者登録</t>
  </si>
  <si>
    <t>電気事業許可（届出）[電気事業法]</t>
  </si>
  <si>
    <t>建築物空気環境測定業者登録</t>
  </si>
  <si>
    <t>建築物飲料水水質検査業者登録</t>
  </si>
  <si>
    <t>建築物ねずみ昆虫等防除業者登録</t>
  </si>
  <si>
    <t>建築物飲料水貯水槽清掃業者登録</t>
  </si>
  <si>
    <t>建築物排水管清掃業者登録</t>
  </si>
  <si>
    <t>建築物空気調和用ダクト清掃業者登録</t>
  </si>
  <si>
    <t>地下タンク等定期点検事業者登録</t>
  </si>
  <si>
    <t>警備業認定</t>
  </si>
  <si>
    <t>営業所設置等届出</t>
  </si>
  <si>
    <t>機械警備業務開始届出</t>
  </si>
  <si>
    <t>土壌汚染対策法指定調査機関</t>
  </si>
  <si>
    <t>計量証明事業登録（濃度・音圧レベル・振動加速度）</t>
  </si>
  <si>
    <t>特定計量証明事業登録（ダイオキシン）</t>
  </si>
  <si>
    <t>水質検査機関登録</t>
  </si>
  <si>
    <t>食品衛生法検査登録機関</t>
  </si>
  <si>
    <t>作業環境測定機関登録</t>
  </si>
  <si>
    <t>旅行業（代理業）登録</t>
  </si>
  <si>
    <t>自動車分解整備事業認証</t>
  </si>
  <si>
    <t>指定自動車整備事業指定</t>
  </si>
  <si>
    <t>貨物自動車運送事業許可</t>
  </si>
  <si>
    <t>貨物軽自動車運送事業届出</t>
  </si>
  <si>
    <t>貨物利用運送事業許可</t>
  </si>
  <si>
    <t>旅客自動車運送事業許可</t>
  </si>
  <si>
    <t>信書便事業者許可</t>
  </si>
  <si>
    <t>自家用自動車有償運送許可</t>
  </si>
  <si>
    <t>倉庫業登録</t>
  </si>
  <si>
    <t>廃棄物収集運搬業許可</t>
  </si>
  <si>
    <t>衛生検査所登録</t>
  </si>
  <si>
    <t>医療関連サービスマーク（衛生検査所）</t>
  </si>
  <si>
    <t>病院開設許可</t>
  </si>
  <si>
    <t>診療所開設許可（届）</t>
  </si>
  <si>
    <t>医療関連サービスマーク（患者等給食）</t>
  </si>
  <si>
    <t>医療関連サービスマーク（医療機器保守点検）</t>
  </si>
  <si>
    <t>医療関連サービスマーク（医療ガス供給設備保守点検）</t>
  </si>
  <si>
    <t>一般労働者派遣事業許可</t>
  </si>
  <si>
    <t>特定労働者派遣事業届出</t>
  </si>
  <si>
    <t>廃棄物処理業許可</t>
  </si>
  <si>
    <t>保険業免許（生命保険業又は損害保険業）</t>
  </si>
  <si>
    <t>資格種類</t>
    <rPh sb="0" eb="4">
      <t>シカクシュルイ</t>
    </rPh>
    <phoneticPr fontId="3"/>
  </si>
  <si>
    <t>資格の有無</t>
    <rPh sb="0" eb="2">
      <t>シカク</t>
    </rPh>
    <rPh sb="3" eb="5">
      <t>ウム</t>
    </rPh>
    <phoneticPr fontId="3"/>
  </si>
  <si>
    <t>希望</t>
    <rPh sb="0" eb="2">
      <t>キボウ</t>
    </rPh>
    <phoneticPr fontId="3"/>
  </si>
  <si>
    <t>ＤＰＥ、フィルム</t>
  </si>
  <si>
    <r>
      <t>医療・介護用機器</t>
    </r>
    <r>
      <rPr>
        <sz val="11"/>
        <color rgb="FFFF0000"/>
        <rFont val="ＭＳ ゴシック"/>
        <family val="3"/>
        <charset val="128"/>
      </rPr>
      <t>★</t>
    </r>
    <rPh sb="0" eb="2">
      <t>イリョウ</t>
    </rPh>
    <rPh sb="3" eb="5">
      <t>カイゴ</t>
    </rPh>
    <rPh sb="5" eb="6">
      <t>ヨウ</t>
    </rPh>
    <rPh sb="6" eb="8">
      <t>キキ</t>
    </rPh>
    <phoneticPr fontId="4"/>
  </si>
  <si>
    <r>
      <t>理化学機器</t>
    </r>
    <r>
      <rPr>
        <sz val="11"/>
        <color rgb="FFFF0000"/>
        <rFont val="ＭＳ ゴシック"/>
        <family val="3"/>
        <charset val="128"/>
      </rPr>
      <t>★</t>
    </r>
    <rPh sb="0" eb="3">
      <t>リカガク</t>
    </rPh>
    <rPh sb="3" eb="5">
      <t>キキ</t>
    </rPh>
    <phoneticPr fontId="4"/>
  </si>
  <si>
    <r>
      <t>特定計量器</t>
    </r>
    <r>
      <rPr>
        <sz val="11"/>
        <color rgb="FFFF0000"/>
        <rFont val="ＭＳ ゴシック"/>
        <family val="3"/>
        <charset val="128"/>
      </rPr>
      <t>★</t>
    </r>
    <rPh sb="0" eb="5">
      <t>トクテイケイリョウキ</t>
    </rPh>
    <phoneticPr fontId="4"/>
  </si>
  <si>
    <r>
      <t>医薬品</t>
    </r>
    <r>
      <rPr>
        <sz val="11"/>
        <color rgb="FFFF0000"/>
        <rFont val="ＭＳ ゴシック"/>
        <family val="3"/>
        <charset val="128"/>
      </rPr>
      <t>★</t>
    </r>
    <rPh sb="0" eb="3">
      <t>イヤクヒンヤクヒン</t>
    </rPh>
    <phoneticPr fontId="4"/>
  </si>
  <si>
    <r>
      <t>農業用薬品</t>
    </r>
    <r>
      <rPr>
        <sz val="11"/>
        <color rgb="FFFF0000"/>
        <rFont val="ＭＳ ゴシック"/>
        <family val="3"/>
        <charset val="128"/>
      </rPr>
      <t>★</t>
    </r>
    <rPh sb="0" eb="3">
      <t>ノウギョウヨウ</t>
    </rPh>
    <rPh sb="3" eb="5">
      <t>ヤクヒン</t>
    </rPh>
    <phoneticPr fontId="4"/>
  </si>
  <si>
    <r>
      <t>ガソリン・軽油</t>
    </r>
    <r>
      <rPr>
        <sz val="11"/>
        <color rgb="FFFF0000"/>
        <rFont val="ＭＳ ゴシック"/>
        <family val="3"/>
        <charset val="128"/>
      </rPr>
      <t>★</t>
    </r>
    <rPh sb="5" eb="7">
      <t>ケイユ</t>
    </rPh>
    <phoneticPr fontId="4"/>
  </si>
  <si>
    <r>
      <t>重油・灯油</t>
    </r>
    <r>
      <rPr>
        <sz val="11"/>
        <color rgb="FFFF0000"/>
        <rFont val="ＭＳ ゴシック"/>
        <family val="3"/>
        <charset val="128"/>
      </rPr>
      <t>★</t>
    </r>
    <rPh sb="0" eb="2">
      <t>ジュウユ</t>
    </rPh>
    <rPh sb="3" eb="5">
      <t>トウユ</t>
    </rPh>
    <phoneticPr fontId="4"/>
  </si>
  <si>
    <r>
      <t>各種高圧ガス</t>
    </r>
    <r>
      <rPr>
        <sz val="11"/>
        <color rgb="FFFF0000"/>
        <rFont val="ＭＳ ゴシック"/>
        <family val="3"/>
        <charset val="128"/>
      </rPr>
      <t>★</t>
    </r>
    <rPh sb="0" eb="2">
      <t>カクシュ</t>
    </rPh>
    <rPh sb="2" eb="4">
      <t>コウアツ</t>
    </rPh>
    <phoneticPr fontId="4"/>
  </si>
  <si>
    <t>プラスチック材・加工</t>
  </si>
  <si>
    <r>
      <t>肥料・土</t>
    </r>
    <r>
      <rPr>
        <sz val="11"/>
        <color rgb="FFFF0000"/>
        <rFont val="ＭＳ ゴシック"/>
        <family val="3"/>
        <charset val="128"/>
      </rPr>
      <t>★</t>
    </r>
    <rPh sb="0" eb="2">
      <t>ヒリョウ</t>
    </rPh>
    <rPh sb="3" eb="4">
      <t>ツチ</t>
    </rPh>
    <phoneticPr fontId="4"/>
  </si>
  <si>
    <r>
      <t>飼料</t>
    </r>
    <r>
      <rPr>
        <sz val="11"/>
        <color rgb="FFFF0000"/>
        <rFont val="ＭＳ ゴシック"/>
        <family val="3"/>
        <charset val="128"/>
      </rPr>
      <t>★</t>
    </r>
    <rPh sb="0" eb="2">
      <t>シリョウ</t>
    </rPh>
    <phoneticPr fontId="4"/>
  </si>
  <si>
    <t>カバン</t>
  </si>
  <si>
    <t>事務用什器</t>
    <rPh sb="0" eb="2">
      <t>ジム</t>
    </rPh>
    <rPh sb="2" eb="3">
      <t>ヨウ</t>
    </rPh>
    <rPh sb="3" eb="5">
      <t>ジュウキ</t>
    </rPh>
    <phoneticPr fontId="4"/>
  </si>
  <si>
    <t>ＯＡ機器</t>
    <rPh sb="2" eb="4">
      <t>キキ</t>
    </rPh>
    <phoneticPr fontId="4"/>
  </si>
  <si>
    <t>情報・通信機器</t>
    <rPh sb="0" eb="2">
      <t>ジョウホウ</t>
    </rPh>
    <rPh sb="3" eb="5">
      <t>ツウシン</t>
    </rPh>
    <rPh sb="5" eb="7">
      <t>キキ</t>
    </rPh>
    <phoneticPr fontId="4"/>
  </si>
  <si>
    <r>
      <t>医療機器</t>
    </r>
    <r>
      <rPr>
        <sz val="11"/>
        <color rgb="FFFF0000"/>
        <rFont val="ＭＳ ゴシック"/>
        <family val="3"/>
        <charset val="128"/>
      </rPr>
      <t>★</t>
    </r>
    <rPh sb="0" eb="2">
      <t>イリョウ</t>
    </rPh>
    <rPh sb="2" eb="4">
      <t>キキ</t>
    </rPh>
    <phoneticPr fontId="4"/>
  </si>
  <si>
    <r>
      <t>一般衣類・寝具</t>
    </r>
    <r>
      <rPr>
        <sz val="11"/>
        <color rgb="FFFF0000"/>
        <rFont val="ＭＳ ゴシック"/>
        <family val="3"/>
        <charset val="128"/>
      </rPr>
      <t>★</t>
    </r>
    <rPh sb="0" eb="2">
      <t>イッパン</t>
    </rPh>
    <rPh sb="2" eb="4">
      <t>イルイ</t>
    </rPh>
    <rPh sb="5" eb="7">
      <t>シング</t>
    </rPh>
    <phoneticPr fontId="4"/>
  </si>
  <si>
    <r>
      <t>医療関連衣類・寝具</t>
    </r>
    <r>
      <rPr>
        <sz val="11"/>
        <color rgb="FFFF0000"/>
        <rFont val="ＭＳ ゴシック"/>
        <family val="3"/>
        <charset val="128"/>
      </rPr>
      <t>★</t>
    </r>
    <rPh sb="0" eb="2">
      <t>イリョウ</t>
    </rPh>
    <rPh sb="2" eb="4">
      <t>カンレン</t>
    </rPh>
    <rPh sb="4" eb="6">
      <t>イルイ</t>
    </rPh>
    <rPh sb="7" eb="9">
      <t>シング</t>
    </rPh>
    <phoneticPr fontId="4"/>
  </si>
  <si>
    <r>
      <t>その他</t>
    </r>
    <r>
      <rPr>
        <sz val="11"/>
        <color rgb="FFFF0000"/>
        <rFont val="ＭＳ ゴシック"/>
        <family val="3"/>
        <charset val="128"/>
      </rPr>
      <t>★</t>
    </r>
    <rPh sb="2" eb="3">
      <t>タ</t>
    </rPh>
    <phoneticPr fontId="4"/>
  </si>
  <si>
    <r>
      <t>金属くず</t>
    </r>
    <r>
      <rPr>
        <sz val="11"/>
        <color rgb="FFFF0000"/>
        <rFont val="ＭＳ ゴシック"/>
        <family val="3"/>
        <charset val="128"/>
      </rPr>
      <t>★</t>
    </r>
    <rPh sb="0" eb="2">
      <t>キンゾク</t>
    </rPh>
    <phoneticPr fontId="4"/>
  </si>
  <si>
    <t>図書・書籍</t>
  </si>
  <si>
    <t>保育備品、小物類、遊具、屋外据付遊具</t>
  </si>
  <si>
    <t>流し台、システムキッチン</t>
  </si>
  <si>
    <t>じゅうたん、カーテン、暗幕、ブラインド、クロス</t>
  </si>
  <si>
    <t>体重計、身長計、血圧計、体温計</t>
  </si>
  <si>
    <t>車椅子、介護用ベッド、紙おむつ類、リフト、粉ミルク</t>
  </si>
  <si>
    <t>農薬、除草剤</t>
  </si>
  <si>
    <t>プール消毒剤</t>
  </si>
  <si>
    <r>
      <t>検査機器、治療用機器、調剤機器、手術機器、看護・介護機器、</t>
    </r>
    <r>
      <rPr>
        <sz val="10"/>
        <rFont val="ＭＳ ゴシック"/>
        <family val="3"/>
        <charset val="128"/>
      </rPr>
      <t>ＡＥＤ</t>
    </r>
    <rPh sb="0" eb="2">
      <t>ケンサ</t>
    </rPh>
    <rPh sb="2" eb="4">
      <t>キキ</t>
    </rPh>
    <rPh sb="5" eb="10">
      <t>チリョウヨウキキ</t>
    </rPh>
    <rPh sb="11" eb="13">
      <t>チョウザイ</t>
    </rPh>
    <rPh sb="13" eb="15">
      <t>キキ</t>
    </rPh>
    <rPh sb="16" eb="18">
      <t>シュジュツ</t>
    </rPh>
    <rPh sb="18" eb="20">
      <t>キキ</t>
    </rPh>
    <rPh sb="21" eb="23">
      <t>カンゴ</t>
    </rPh>
    <rPh sb="24" eb="26">
      <t>カイゴ</t>
    </rPh>
    <rPh sb="26" eb="28">
      <t>キキ</t>
    </rPh>
    <phoneticPr fontId="3"/>
  </si>
  <si>
    <r>
      <t>プラスチック標示版、アクリル板、ネームプレート、ステッカー</t>
    </r>
    <r>
      <rPr>
        <sz val="10"/>
        <rFont val="ＭＳ ゴシック"/>
        <family val="3"/>
        <charset val="128"/>
      </rPr>
      <t>、道路掲示板</t>
    </r>
    <rPh sb="30" eb="32">
      <t>ドウロ</t>
    </rPh>
    <rPh sb="32" eb="35">
      <t>ケイジバン</t>
    </rPh>
    <phoneticPr fontId="2"/>
  </si>
  <si>
    <t>制服、作業服、法被</t>
    <phoneticPr fontId="3"/>
  </si>
  <si>
    <t>防護服、蛍光・反射服、手袋、長靴、防護靴、帽子、ヘルメット、誘導灯</t>
    <rPh sb="0" eb="3">
      <t>ボウゴフク</t>
    </rPh>
    <rPh sb="4" eb="6">
      <t>ケイコウ</t>
    </rPh>
    <rPh sb="7" eb="9">
      <t>ハンシャ</t>
    </rPh>
    <rPh sb="9" eb="10">
      <t>フク</t>
    </rPh>
    <rPh sb="11" eb="13">
      <t>テブクロ</t>
    </rPh>
    <rPh sb="17" eb="20">
      <t>ボウゴグツ</t>
    </rPh>
    <rPh sb="30" eb="33">
      <t>ユウドウトウ</t>
    </rPh>
    <phoneticPr fontId="5"/>
  </si>
  <si>
    <t>布団、毛布、シーツ</t>
  </si>
  <si>
    <t>帽子、イベント帽子</t>
  </si>
  <si>
    <t>刃物、農具</t>
  </si>
  <si>
    <t>カップ、トロフィー、盾、優勝旗、カタログギフト、記念品、贈答品</t>
  </si>
  <si>
    <t>旗、のぼり旗、タオル、腕章、染物、法被</t>
  </si>
  <si>
    <t>管理・保守・点検</t>
  </si>
  <si>
    <t>建築物ねずみ害虫駆除</t>
  </si>
  <si>
    <t>特殊施設管理</t>
  </si>
  <si>
    <t>寮・宿舎管理</t>
  </si>
  <si>
    <t>水道施設管理</t>
  </si>
  <si>
    <t>プール施設管理（プール水質管理含む）</t>
    <rPh sb="11" eb="13">
      <t>スイシツ</t>
    </rPh>
    <rPh sb="13" eb="15">
      <t>カンリ</t>
    </rPh>
    <rPh sb="15" eb="16">
      <t>フク</t>
    </rPh>
    <phoneticPr fontId="2"/>
  </si>
  <si>
    <t>植栽管理</t>
  </si>
  <si>
    <t>剪定・除草</t>
  </si>
  <si>
    <t>殺虫消毒</t>
  </si>
  <si>
    <t>施設、設備の点検・保守</t>
  </si>
  <si>
    <t>エレベーター・リフト</t>
  </si>
  <si>
    <t>クレーン</t>
  </si>
  <si>
    <t>ポンプ</t>
  </si>
  <si>
    <t>オイルタンク</t>
  </si>
  <si>
    <t>ボイラー</t>
  </si>
  <si>
    <t>機器の点検・保守</t>
  </si>
  <si>
    <r>
      <t>施設警備</t>
    </r>
    <r>
      <rPr>
        <sz val="11"/>
        <color rgb="FFFF0000"/>
        <rFont val="ＭＳ ゴシック"/>
        <family val="3"/>
        <charset val="128"/>
      </rPr>
      <t>★</t>
    </r>
    <rPh sb="0" eb="2">
      <t>シセツ</t>
    </rPh>
    <rPh sb="2" eb="4">
      <t>ケイビ</t>
    </rPh>
    <phoneticPr fontId="2"/>
  </si>
  <si>
    <r>
      <t>機械警備</t>
    </r>
    <r>
      <rPr>
        <sz val="11"/>
        <color rgb="FFFF0000"/>
        <rFont val="ＭＳ ゴシック"/>
        <family val="3"/>
        <charset val="128"/>
      </rPr>
      <t>★</t>
    </r>
    <rPh sb="0" eb="2">
      <t>キカイ</t>
    </rPh>
    <rPh sb="2" eb="4">
      <t>ケイビ</t>
    </rPh>
    <phoneticPr fontId="2"/>
  </si>
  <si>
    <r>
      <t>その他の警備</t>
    </r>
    <r>
      <rPr>
        <sz val="11"/>
        <color rgb="FFFF0000"/>
        <rFont val="ＭＳ ゴシック"/>
        <family val="3"/>
        <charset val="128"/>
      </rPr>
      <t>★</t>
    </r>
    <rPh sb="2" eb="3">
      <t>タ</t>
    </rPh>
    <rPh sb="4" eb="6">
      <t>ケイビ</t>
    </rPh>
    <phoneticPr fontId="2"/>
  </si>
  <si>
    <t>調査・測定</t>
  </si>
  <si>
    <t>調査研究</t>
  </si>
  <si>
    <r>
      <t>大気・悪臭検査</t>
    </r>
    <r>
      <rPr>
        <sz val="11"/>
        <color rgb="FFFF0000"/>
        <rFont val="ＭＳ ゴシック"/>
        <family val="3"/>
        <charset val="128"/>
      </rPr>
      <t>★</t>
    </r>
    <rPh sb="0" eb="2">
      <t>タイキ</t>
    </rPh>
    <rPh sb="3" eb="5">
      <t>アクシュウ</t>
    </rPh>
    <rPh sb="5" eb="7">
      <t>ケンサ</t>
    </rPh>
    <phoneticPr fontId="2"/>
  </si>
  <si>
    <r>
      <t>水質・土壌検査</t>
    </r>
    <r>
      <rPr>
        <sz val="11"/>
        <color rgb="FFFF0000"/>
        <rFont val="ＭＳ ゴシック"/>
        <family val="3"/>
        <charset val="128"/>
      </rPr>
      <t>★</t>
    </r>
    <rPh sb="0" eb="2">
      <t>スイシツ</t>
    </rPh>
    <rPh sb="3" eb="5">
      <t>ドジョウ</t>
    </rPh>
    <rPh sb="5" eb="7">
      <t>ケンサ</t>
    </rPh>
    <phoneticPr fontId="2"/>
  </si>
  <si>
    <r>
      <t>ダイオキシン検査</t>
    </r>
    <r>
      <rPr>
        <sz val="11"/>
        <color rgb="FFFF0000"/>
        <rFont val="ＭＳ ゴシック"/>
        <family val="3"/>
        <charset val="128"/>
      </rPr>
      <t>★</t>
    </r>
    <rPh sb="6" eb="8">
      <t>ケンサ</t>
    </rPh>
    <phoneticPr fontId="2"/>
  </si>
  <si>
    <r>
      <t>作業環境測定</t>
    </r>
    <r>
      <rPr>
        <sz val="11"/>
        <color rgb="FFFF0000"/>
        <rFont val="ＭＳ ゴシック"/>
        <family val="3"/>
        <charset val="128"/>
      </rPr>
      <t>★</t>
    </r>
    <rPh sb="0" eb="2">
      <t>サギョウ</t>
    </rPh>
    <rPh sb="2" eb="4">
      <t>カンキョウ</t>
    </rPh>
    <rPh sb="4" eb="6">
      <t>ソクテイ</t>
    </rPh>
    <phoneticPr fontId="2"/>
  </si>
  <si>
    <r>
      <t>水道水（飲料水）検査</t>
    </r>
    <r>
      <rPr>
        <sz val="11"/>
        <color rgb="FFFF0000"/>
        <rFont val="ＭＳ ゴシック"/>
        <family val="3"/>
        <charset val="128"/>
      </rPr>
      <t>★</t>
    </r>
    <rPh sb="0" eb="2">
      <t>スイドウ</t>
    </rPh>
    <rPh sb="4" eb="7">
      <t>インリョウスイ</t>
    </rPh>
    <rPh sb="8" eb="10">
      <t>ケンサ</t>
    </rPh>
    <phoneticPr fontId="2"/>
  </si>
  <si>
    <t>企画・制作</t>
  </si>
  <si>
    <t>イベント会場設営（音響機器操作含む）</t>
    <rPh sb="4" eb="6">
      <t>カイジョウ</t>
    </rPh>
    <rPh sb="6" eb="8">
      <t>セツエイ</t>
    </rPh>
    <rPh sb="9" eb="11">
      <t>オンキョウ</t>
    </rPh>
    <rPh sb="11" eb="13">
      <t>キキ</t>
    </rPh>
    <rPh sb="13" eb="15">
      <t>ソウサ</t>
    </rPh>
    <rPh sb="15" eb="16">
      <t>フク</t>
    </rPh>
    <phoneticPr fontId="2"/>
  </si>
  <si>
    <r>
      <t>旅行</t>
    </r>
    <r>
      <rPr>
        <sz val="11"/>
        <color rgb="FFFF0000"/>
        <rFont val="ＭＳ ゴシック"/>
        <family val="3"/>
        <charset val="128"/>
      </rPr>
      <t>★</t>
    </r>
    <rPh sb="0" eb="2">
      <t>リョコウ</t>
    </rPh>
    <phoneticPr fontId="2"/>
  </si>
  <si>
    <t>デザイン</t>
  </si>
  <si>
    <t>計画策定・コンサルティング</t>
  </si>
  <si>
    <t>まちづくり</t>
  </si>
  <si>
    <t>交通・運搬</t>
  </si>
  <si>
    <t>交通</t>
  </si>
  <si>
    <t>交通安全施設等保守点検</t>
  </si>
  <si>
    <t>運搬</t>
  </si>
  <si>
    <r>
      <t>貨物運送（引越し）</t>
    </r>
    <r>
      <rPr>
        <sz val="11"/>
        <color rgb="FFFF0000"/>
        <rFont val="ＭＳ ゴシック"/>
        <family val="3"/>
        <charset val="128"/>
      </rPr>
      <t>★</t>
    </r>
    <rPh sb="0" eb="2">
      <t>カモツ</t>
    </rPh>
    <rPh sb="2" eb="4">
      <t>ウンソウ</t>
    </rPh>
    <rPh sb="5" eb="7">
      <t>ヒッコ</t>
    </rPh>
    <phoneticPr fontId="2"/>
  </si>
  <si>
    <r>
      <t>貨物運送（美術品・楽器）</t>
    </r>
    <r>
      <rPr>
        <sz val="11"/>
        <color rgb="FFFF0000"/>
        <rFont val="ＭＳ ゴシック"/>
        <family val="3"/>
        <charset val="128"/>
      </rPr>
      <t>★</t>
    </r>
    <rPh sb="0" eb="2">
      <t>カモツ</t>
    </rPh>
    <rPh sb="2" eb="4">
      <t>ウンソウ</t>
    </rPh>
    <rPh sb="5" eb="7">
      <t>ビジュツ</t>
    </rPh>
    <rPh sb="7" eb="8">
      <t>ヒン</t>
    </rPh>
    <rPh sb="9" eb="11">
      <t>ガッキ</t>
    </rPh>
    <phoneticPr fontId="2"/>
  </si>
  <si>
    <r>
      <t>貨物運送（宅配便）</t>
    </r>
    <r>
      <rPr>
        <sz val="11"/>
        <color rgb="FFFF0000"/>
        <rFont val="ＭＳ ゴシック"/>
        <family val="3"/>
        <charset val="128"/>
      </rPr>
      <t>★</t>
    </r>
    <rPh sb="0" eb="2">
      <t>カモツ</t>
    </rPh>
    <rPh sb="2" eb="4">
      <t>ウンソウ</t>
    </rPh>
    <rPh sb="5" eb="8">
      <t>タクハイビン</t>
    </rPh>
    <phoneticPr fontId="2"/>
  </si>
  <si>
    <r>
      <t>旅客運送</t>
    </r>
    <r>
      <rPr>
        <sz val="11"/>
        <color rgb="FFFF0000"/>
        <rFont val="ＭＳ ゴシック"/>
        <family val="3"/>
        <charset val="128"/>
      </rPr>
      <t>★</t>
    </r>
    <rPh sb="0" eb="2">
      <t>リョカク</t>
    </rPh>
    <rPh sb="2" eb="4">
      <t>ウンソウ</t>
    </rPh>
    <phoneticPr fontId="2"/>
  </si>
  <si>
    <r>
      <t>郵便・信書便</t>
    </r>
    <r>
      <rPr>
        <sz val="11"/>
        <color rgb="FFFF0000"/>
        <rFont val="ＭＳ ゴシック"/>
        <family val="3"/>
        <charset val="128"/>
      </rPr>
      <t>★</t>
    </r>
    <rPh sb="0" eb="2">
      <t>ユウビン</t>
    </rPh>
    <rPh sb="3" eb="5">
      <t>シンショ</t>
    </rPh>
    <rPh sb="5" eb="6">
      <t>ビン</t>
    </rPh>
    <phoneticPr fontId="2"/>
  </si>
  <si>
    <r>
      <t>保管</t>
    </r>
    <r>
      <rPr>
        <sz val="11"/>
        <color rgb="FFFF0000"/>
        <rFont val="ＭＳ ゴシック"/>
        <family val="3"/>
        <charset val="128"/>
      </rPr>
      <t>★</t>
    </r>
    <rPh sb="0" eb="2">
      <t>ホカン</t>
    </rPh>
    <phoneticPr fontId="2"/>
  </si>
  <si>
    <t>サービス</t>
  </si>
  <si>
    <t>情報通信業務</t>
  </si>
  <si>
    <r>
      <t>電気通信回線サービス</t>
    </r>
    <r>
      <rPr>
        <sz val="11"/>
        <color rgb="FFFF0000"/>
        <rFont val="ＭＳ ゴシック"/>
        <family val="3"/>
        <charset val="128"/>
      </rPr>
      <t>★</t>
    </r>
    <rPh sb="0" eb="2">
      <t>デンキ</t>
    </rPh>
    <rPh sb="2" eb="4">
      <t>ツウシン</t>
    </rPh>
    <rPh sb="4" eb="6">
      <t>カイセン</t>
    </rPh>
    <phoneticPr fontId="2"/>
  </si>
  <si>
    <t>ＩＴコンサルティング</t>
  </si>
  <si>
    <t>医療</t>
  </si>
  <si>
    <t>福祉・介護</t>
  </si>
  <si>
    <t>給食</t>
  </si>
  <si>
    <t>事務・人材派遣</t>
  </si>
  <si>
    <r>
      <t>人材派遣</t>
    </r>
    <r>
      <rPr>
        <sz val="11"/>
        <color rgb="FFFF0000"/>
        <rFont val="ＭＳ ゴシック"/>
        <family val="3"/>
        <charset val="128"/>
      </rPr>
      <t>★</t>
    </r>
    <rPh sb="0" eb="2">
      <t>ジンザイ</t>
    </rPh>
    <rPh sb="2" eb="4">
      <t>ハケン</t>
    </rPh>
    <phoneticPr fontId="2"/>
  </si>
  <si>
    <t>廃棄</t>
  </si>
  <si>
    <t>その他</t>
  </si>
  <si>
    <r>
      <t>損害保険</t>
    </r>
    <r>
      <rPr>
        <sz val="11"/>
        <color rgb="FFFF0000"/>
        <rFont val="ＭＳ ゴシック"/>
        <family val="3"/>
        <charset val="128"/>
      </rPr>
      <t>★</t>
    </r>
    <rPh sb="0" eb="4">
      <t>ソンガイホケン</t>
    </rPh>
    <phoneticPr fontId="2"/>
  </si>
  <si>
    <r>
      <t>その他保険</t>
    </r>
    <r>
      <rPr>
        <sz val="11"/>
        <color rgb="FFFF0000"/>
        <rFont val="ＭＳ ゴシック"/>
        <family val="3"/>
        <charset val="128"/>
      </rPr>
      <t>★</t>
    </r>
    <rPh sb="2" eb="3">
      <t>タ</t>
    </rPh>
    <rPh sb="3" eb="5">
      <t>ホケン</t>
    </rPh>
    <phoneticPr fontId="2"/>
  </si>
  <si>
    <r>
      <t>廃棄物</t>
    </r>
    <r>
      <rPr>
        <sz val="11"/>
        <color rgb="FFFF0000"/>
        <rFont val="ＭＳ ゴシック"/>
        <family val="3"/>
        <charset val="128"/>
      </rPr>
      <t>★</t>
    </r>
    <rPh sb="0" eb="3">
      <t>ハイキブツ</t>
    </rPh>
    <phoneticPr fontId="2"/>
  </si>
  <si>
    <r>
      <t>ＬＰガス</t>
    </r>
    <r>
      <rPr>
        <sz val="11"/>
        <color rgb="FFFF0000"/>
        <rFont val="ＭＳ ゴシック"/>
        <family val="3"/>
        <charset val="128"/>
      </rPr>
      <t>★</t>
    </r>
    <phoneticPr fontId="3"/>
  </si>
  <si>
    <t>施設・設備の清掃</t>
    <phoneticPr fontId="3"/>
  </si>
  <si>
    <t>特定計量器製造（修理）事業届出</t>
  </si>
  <si>
    <t>電気通信事業届出等　[電気通信事業法]</t>
  </si>
  <si>
    <t>004</t>
    <phoneticPr fontId="3"/>
  </si>
  <si>
    <t>002</t>
    <phoneticPr fontId="3"/>
  </si>
  <si>
    <r>
      <t>車両等点検整備</t>
    </r>
    <r>
      <rPr>
        <sz val="11"/>
        <color rgb="FFFF0000"/>
        <rFont val="ＭＳ ゴシック"/>
        <family val="3"/>
        <charset val="128"/>
      </rPr>
      <t>★</t>
    </r>
    <phoneticPr fontId="3"/>
  </si>
  <si>
    <t>この申請書の事務手続きをした方、または内容を説明できる方の情報を入力してください。申請書の確認で問い合わせをする場合があります。</t>
    <phoneticPr fontId="5"/>
  </si>
  <si>
    <t>保有していない場合は、入力する必要はありません。</t>
    <phoneticPr fontId="3"/>
  </si>
  <si>
    <t>G.有資格情報</t>
    <rPh sb="2" eb="3">
      <t>ユウ</t>
    </rPh>
    <rPh sb="3" eb="5">
      <t>シカク</t>
    </rPh>
    <rPh sb="5" eb="7">
      <t>ジョウホウ</t>
    </rPh>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</si>
  <si>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</si>
  <si>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</si>
  <si>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phoneticPr fontId="5"/>
  </si>
  <si>
    <t>情報照会への同意</t>
    <rPh sb="0" eb="2">
      <t>ジョウホウ</t>
    </rPh>
    <rPh sb="2" eb="4">
      <t>ショウカイ</t>
    </rPh>
    <rPh sb="6" eb="8">
      <t>ドウイ</t>
    </rPh>
    <phoneticPr fontId="6"/>
  </si>
  <si>
    <t>山鹿市内に支店・営業所等を有する場合のみ入力してください。
業者地域区分判定のため、法人設置に関する法人税情報を調査照会することに同意するかどうかをリストから選択してください。</t>
    <rPh sb="20" eb="22">
      <t>ニュウリョク</t>
    </rPh>
    <rPh sb="65" eb="67">
      <t>ドウイ</t>
    </rPh>
    <rPh sb="79" eb="81">
      <t>センタク</t>
    </rPh>
    <phoneticPr fontId="5"/>
  </si>
  <si>
    <t>例)0000-00-0000　半角の数字とハイフンで入力してください。（任意入力）</t>
    <phoneticPr fontId="5"/>
  </si>
  <si>
    <t>具体的な内容例</t>
    <rPh sb="0" eb="3">
      <t>グタイテキ</t>
    </rPh>
    <rPh sb="4" eb="6">
      <t>ナイヨウ</t>
    </rPh>
    <rPh sb="6" eb="7">
      <t>レイ</t>
    </rPh>
    <phoneticPr fontId="2"/>
  </si>
  <si>
    <t>青写真焼付、カラーコピー　</t>
  </si>
  <si>
    <t>冊子、ポスター、パンフレット、封筒　</t>
  </si>
  <si>
    <t>納付書、メールシーラー、連続帳票、ＯＣＲ印刷　</t>
  </si>
  <si>
    <t>シール・ラベル印刷、マイクロ写真、スクリーン印刷</t>
  </si>
  <si>
    <t>コピー用紙、感光紙、色画紙、ダンボール</t>
  </si>
  <si>
    <t>文房具、インクリボン、トナー</t>
    <phoneticPr fontId="3"/>
  </si>
  <si>
    <t>シュレッダー、電卓</t>
    <rPh sb="7" eb="9">
      <t>デンタク</t>
    </rPh>
    <phoneticPr fontId="3"/>
  </si>
  <si>
    <t>パソコン、サーバー、プリンター、コピー機、ソフトウェア</t>
    <rPh sb="19" eb="20">
      <t>キ</t>
    </rPh>
    <phoneticPr fontId="3"/>
  </si>
  <si>
    <t>公印、角印、丸印、ゴム印、回転印</t>
  </si>
  <si>
    <t>投票箱、記載台、投票用紙計数機、選挙用消耗品</t>
  </si>
  <si>
    <t>学校教材、備品、模型、標本</t>
    <rPh sb="5" eb="7">
      <t>ビヒン</t>
    </rPh>
    <rPh sb="8" eb="10">
      <t>モケイ</t>
    </rPh>
    <rPh sb="11" eb="13">
      <t>ヒョウホン</t>
    </rPh>
    <phoneticPr fontId="5"/>
  </si>
  <si>
    <t>ランドセル、制服、運動靴</t>
    <rPh sb="6" eb="8">
      <t>セイフク</t>
    </rPh>
    <rPh sb="9" eb="12">
      <t>ウンドウグツ</t>
    </rPh>
    <phoneticPr fontId="3"/>
  </si>
  <si>
    <t>運動具、武道具、スポーツウエア</t>
  </si>
  <si>
    <t>サッカーゴールポスト、バスケットゴールポスト、バレーボールネット</t>
  </si>
  <si>
    <t>弦楽器、管楽器、打楽器、ピアノ、電子楽器</t>
  </si>
  <si>
    <t>楽譜、レコード、ＣＤ、ＤＶＤ</t>
    <rPh sb="0" eb="2">
      <t>ガクフ</t>
    </rPh>
    <phoneticPr fontId="3"/>
  </si>
  <si>
    <t>書架、キャビネット、机、椅子、間仕切り</t>
    <rPh sb="0" eb="2">
      <t>ショカ</t>
    </rPh>
    <rPh sb="10" eb="11">
      <t>ツクエ</t>
    </rPh>
    <rPh sb="12" eb="14">
      <t>イス</t>
    </rPh>
    <rPh sb="15" eb="18">
      <t>マジキ</t>
    </rPh>
    <phoneticPr fontId="3"/>
  </si>
  <si>
    <t>非常用備蓄食、災害用簡易トイレ、避難所用毛布、ロープ、土のう袋、ブルーシート</t>
    <rPh sb="2" eb="3">
      <t>ヨウ</t>
    </rPh>
    <rPh sb="3" eb="5">
      <t>ビチク</t>
    </rPh>
    <rPh sb="16" eb="19">
      <t>ヒナンジョ</t>
    </rPh>
    <rPh sb="19" eb="20">
      <t>ヨウ</t>
    </rPh>
    <rPh sb="20" eb="22">
      <t>モウフ</t>
    </rPh>
    <rPh sb="27" eb="28">
      <t>ド</t>
    </rPh>
    <rPh sb="30" eb="31">
      <t>フクロ</t>
    </rPh>
    <phoneticPr fontId="5"/>
  </si>
  <si>
    <t>はがき、名刺類印刷</t>
  </si>
  <si>
    <t>バッグ、スーツケース</t>
    <phoneticPr fontId="3"/>
  </si>
  <si>
    <t>種子、鉢</t>
    <phoneticPr fontId="3"/>
  </si>
  <si>
    <t>その他資格</t>
    <phoneticPr fontId="3"/>
  </si>
  <si>
    <t>資格を有する場合、資格の有無欄にリストから「○」を選択してください。
記載されていない資格を保有している場合は、その他資格欄に入力してください。</t>
    <rPh sb="0" eb="2">
      <t>シカク</t>
    </rPh>
    <rPh sb="3" eb="4">
      <t>ユウ</t>
    </rPh>
    <phoneticPr fontId="5"/>
  </si>
  <si>
    <t>参加を希望する場合、希望欄にリストから「○」を選択してください。
★印のある項目は、必須の許認可等があります。必須の許認可等を取得していない場合は当該契約種目の申請はできません。
「その他」を希望する場合、具体的な内容例欄を入力してください。</t>
    <rPh sb="0" eb="2">
      <t>サンカ</t>
    </rPh>
    <rPh sb="3" eb="5">
      <t>キボウ</t>
    </rPh>
    <rPh sb="7" eb="9">
      <t>バアイ</t>
    </rPh>
    <rPh sb="10" eb="12">
      <t>キボウ</t>
    </rPh>
    <rPh sb="12" eb="13">
      <t>ラン</t>
    </rPh>
    <rPh sb="23" eb="25">
      <t>センタク</t>
    </rPh>
    <rPh sb="109" eb="110">
      <t>レイ</t>
    </rPh>
    <phoneticPr fontId="5"/>
  </si>
  <si>
    <t>具体的な内容例</t>
    <rPh sb="0" eb="2">
      <t>グタイ</t>
    </rPh>
    <rPh sb="2" eb="3">
      <t>テキ</t>
    </rPh>
    <rPh sb="4" eb="6">
      <t>ナイヨウ</t>
    </rPh>
    <rPh sb="6" eb="7">
      <t>レイ</t>
    </rPh>
    <phoneticPr fontId="2"/>
  </si>
  <si>
    <t>山鹿市で行われる物品・委託・役務に係る入札等に参加する資格の審査を申請します。</t>
    <rPh sb="0" eb="2">
      <t>ヤマガ</t>
    </rPh>
    <rPh sb="2" eb="3">
      <t>シ</t>
    </rPh>
    <rPh sb="4" eb="5">
      <t>オコナ</t>
    </rPh>
    <rPh sb="8" eb="10">
      <t>ブッピン</t>
    </rPh>
    <rPh sb="11" eb="13">
      <t>イタク</t>
    </rPh>
    <rPh sb="14" eb="16">
      <t>エキム</t>
    </rPh>
    <rPh sb="17" eb="18">
      <t>カカ</t>
    </rPh>
    <rPh sb="19" eb="21">
      <t>ニュウサツ</t>
    </rPh>
    <rPh sb="21" eb="22">
      <t>トウ</t>
    </rPh>
    <rPh sb="23" eb="25">
      <t>サンカ</t>
    </rPh>
    <rPh sb="27" eb="29">
      <t>シカク</t>
    </rPh>
    <rPh sb="30" eb="32">
      <t>シンサ</t>
    </rPh>
    <rPh sb="33" eb="35">
      <t>シンセイ</t>
    </rPh>
    <phoneticPr fontId="5"/>
  </si>
  <si>
    <t>申請日時点での情報を入力してください。</t>
    <phoneticPr fontId="5"/>
  </si>
  <si>
    <t>人</t>
    <rPh sb="0" eb="1">
      <t>ニン</t>
    </rPh>
    <phoneticPr fontId="3"/>
  </si>
  <si>
    <t>営業年数</t>
    <rPh sb="0" eb="2">
      <t>エイギョウ</t>
    </rPh>
    <rPh sb="2" eb="4">
      <t>ネンスウ</t>
    </rPh>
    <phoneticPr fontId="6"/>
  </si>
  <si>
    <t>例)10　営業年数を入力してください。創業から申請日まで（組織変更、合併等による期間の通算可）。
１年に満たない場合は0を入力してください。</t>
    <phoneticPr fontId="3"/>
  </si>
  <si>
    <t>年</t>
    <rPh sb="0" eb="1">
      <t>ネン</t>
    </rPh>
    <phoneticPr fontId="3"/>
  </si>
  <si>
    <t>直前期分売上高</t>
    <phoneticPr fontId="6"/>
  </si>
  <si>
    <t>※会社等の場合、損益計算書の売上高の金額を入力してください。
※公益法人等の場合、会費収入、補助金等を除き、法人の事業活動によって得られた収入（受託事業収入等）のみ入力してください。</t>
    <phoneticPr fontId="3"/>
  </si>
  <si>
    <t>直前々期分売上高</t>
    <phoneticPr fontId="6"/>
  </si>
  <si>
    <t>山鹿市 一般競争入札（指名競争入札）参加資格審査申請書【物品購入契約等】</t>
    <phoneticPr fontId="5"/>
  </si>
  <si>
    <t>例)2024/4/1、R6/4/1</t>
    <phoneticPr fontId="5"/>
  </si>
  <si>
    <t>例)2024/4/1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</si>
  <si>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</si>
  <si>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封入・封緘</t>
    <phoneticPr fontId="3"/>
  </si>
  <si>
    <t>封入、封緘</t>
    <phoneticPr fontId="3"/>
  </si>
  <si>
    <t>下水道処理施設機器</t>
    <phoneticPr fontId="3"/>
  </si>
  <si>
    <t>ポンプ、ブロワ、モーター、水中撹拌機、スクリーン、し渣脱水機</t>
    <phoneticPr fontId="3"/>
  </si>
  <si>
    <t>消火器、薬剤詰替、住宅用火災警報器</t>
    <phoneticPr fontId="3"/>
  </si>
  <si>
    <t>消防資器材</t>
    <phoneticPr fontId="3"/>
  </si>
  <si>
    <t>救助資器材</t>
    <phoneticPr fontId="3"/>
  </si>
  <si>
    <t>救急資器材</t>
    <phoneticPr fontId="3"/>
  </si>
  <si>
    <t>消防ホース、空気呼吸器、空気ボンベ、消火薬剤</t>
    <phoneticPr fontId="3"/>
  </si>
  <si>
    <t>救助ボート、山岳資器材、潜水資器材、油圧資器材</t>
    <phoneticPr fontId="3"/>
  </si>
  <si>
    <t>自動心臓マッサージ器、ダミー人形</t>
    <phoneticPr fontId="3"/>
  </si>
  <si>
    <t>ゴミ収集用品</t>
    <phoneticPr fontId="3"/>
  </si>
  <si>
    <t>ゴミ箱、ハードコンテナ、ネットコンテナ</t>
    <phoneticPr fontId="3"/>
  </si>
  <si>
    <t>下水道処理施設設備</t>
    <phoneticPr fontId="3"/>
  </si>
  <si>
    <t>022</t>
  </si>
  <si>
    <r>
      <t>騒音測定</t>
    </r>
    <r>
      <rPr>
        <sz val="11"/>
        <color rgb="FFFF0000"/>
        <rFont val="ＭＳ ゴシック"/>
        <family val="3"/>
        <charset val="128"/>
      </rPr>
      <t>★</t>
    </r>
    <phoneticPr fontId="3"/>
  </si>
  <si>
    <r>
      <t>腸内細菌検査</t>
    </r>
    <r>
      <rPr>
        <sz val="11"/>
        <color rgb="FFFF0000"/>
        <rFont val="ＭＳ ゴシック"/>
        <family val="3"/>
        <charset val="128"/>
      </rPr>
      <t>★</t>
    </r>
    <phoneticPr fontId="3"/>
  </si>
  <si>
    <r>
      <t>一般廃棄物（収集運搬）</t>
    </r>
    <r>
      <rPr>
        <sz val="11"/>
        <color rgb="FFFF0000"/>
        <rFont val="ＭＳ ゴシック"/>
        <family val="3"/>
        <charset val="128"/>
      </rPr>
      <t>★</t>
    </r>
    <rPh sb="0" eb="2">
      <t>イッパン</t>
    </rPh>
    <rPh sb="2" eb="5">
      <t>ハイキブツ</t>
    </rPh>
    <rPh sb="6" eb="8">
      <t>シュウシュウ</t>
    </rPh>
    <rPh sb="8" eb="10">
      <t>ウンパン</t>
    </rPh>
    <phoneticPr fontId="2"/>
  </si>
  <si>
    <r>
      <t>産業廃棄物（収集運搬）</t>
    </r>
    <r>
      <rPr>
        <sz val="11"/>
        <color rgb="FFFF0000"/>
        <rFont val="ＭＳ ゴシック"/>
        <family val="3"/>
        <charset val="128"/>
      </rPr>
      <t>★</t>
    </r>
    <rPh sb="0" eb="2">
      <t>サンギョウ</t>
    </rPh>
    <rPh sb="2" eb="5">
      <t>ハイキブツ</t>
    </rPh>
    <rPh sb="6" eb="8">
      <t>シュウシュウ</t>
    </rPh>
    <rPh sb="8" eb="10">
      <t>ウンパン</t>
    </rPh>
    <phoneticPr fontId="2"/>
  </si>
  <si>
    <r>
      <t>一般廃棄物（処理）</t>
    </r>
    <r>
      <rPr>
        <sz val="11"/>
        <color rgb="FFFF0000"/>
        <rFont val="ＭＳ ゴシック"/>
        <family val="3"/>
        <charset val="128"/>
      </rPr>
      <t>★</t>
    </r>
    <rPh sb="0" eb="2">
      <t>イッパン</t>
    </rPh>
    <rPh sb="2" eb="5">
      <t>ハイキブツ</t>
    </rPh>
    <rPh sb="6" eb="8">
      <t>ショリ</t>
    </rPh>
    <phoneticPr fontId="2"/>
  </si>
  <si>
    <r>
      <t>産業廃棄物（処理）</t>
    </r>
    <r>
      <rPr>
        <sz val="11"/>
        <color rgb="FFFF0000"/>
        <rFont val="ＭＳ ゴシック"/>
        <family val="3"/>
        <charset val="128"/>
      </rPr>
      <t>★</t>
    </r>
    <phoneticPr fontId="3"/>
  </si>
  <si>
    <r>
      <t>機密文書溶解（収集運搬）</t>
    </r>
    <r>
      <rPr>
        <sz val="11"/>
        <color rgb="FFFF0000"/>
        <rFont val="ＭＳ ゴシック"/>
        <family val="3"/>
        <charset val="128"/>
      </rPr>
      <t>★</t>
    </r>
    <phoneticPr fontId="3"/>
  </si>
  <si>
    <r>
      <t>機密文書溶解（処理）</t>
    </r>
    <r>
      <rPr>
        <sz val="11"/>
        <color rgb="FFFF0000"/>
        <rFont val="ＭＳ ゴシック"/>
        <family val="3"/>
        <charset val="128"/>
      </rPr>
      <t>★</t>
    </r>
    <phoneticPr fontId="3"/>
  </si>
  <si>
    <t>プール設備（ろ過装置等）</t>
    <phoneticPr fontId="3"/>
  </si>
  <si>
    <t>023</t>
  </si>
  <si>
    <t>43_山鹿市</t>
  </si>
  <si>
    <r>
      <t>ＡＥＤ</t>
    </r>
    <r>
      <rPr>
        <sz val="11"/>
        <color rgb="FFFF0000"/>
        <rFont val="ＭＳ ゴシック"/>
        <family val="3"/>
        <charset val="128"/>
      </rPr>
      <t>★</t>
    </r>
    <phoneticPr fontId="4"/>
  </si>
  <si>
    <t>空調設備</t>
    <phoneticPr fontId="3"/>
  </si>
  <si>
    <t>Ver.7.0.1</t>
    <phoneticPr fontId="3"/>
  </si>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</sst>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
    <numFmt numFmtId="179" formatCode="000\-0000"/>
    <numFmt numFmtId="180" formatCode="#,##0_ ;[Red]\-#,##0\ "/>
    <numFmt numFmtId="181" formatCode="#,##0_ "/>
    <numFmt numFmtId="182" formatCode="0_);[Red]\(0\)"/>
    <numFmt numFmtId="183" formatCode="#,##0.00_);[Red]\(#,##0.00\)"/>
    <numFmt numFmtId="184" formatCode="0000000"/>
    <numFmt numFmtId="185" formatCode="&quot;Ver.&quot;@"/>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i/>
      <sz val="11"/>
      <color theme="1"/>
      <name val="ＭＳ ゴシック"/>
      <family val="3"/>
      <charset val="128"/>
    </font>
    <font>
      <sz val="10"/>
      <color rgb="FF0D0D0D"/>
      <name val="ＭＳ ゴシック"/>
      <family val="3"/>
      <charset val="128"/>
    </font>
    <font>
      <sz val="10"/>
      <color theme="1" tint="4.9989318521683403E-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BFBFBF"/>
        <bgColor indexed="64"/>
      </patternFill>
    </fill>
  </fills>
  <borders count="5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auto="1"/>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auto="1"/>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auto="1"/>
      </right>
      <top style="thin">
        <color auto="1"/>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0">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4" fillId="0" borderId="0" xfId="1" applyFont="1" applyFill="1" applyAlignment="1" applyProtection="1">
      <alignment horizontal="center" vertical="center"/>
    </xf>
    <xf numFmtId="49" fontId="21" fillId="2" borderId="9" xfId="3" applyNumberFormat="1" applyFont="1" applyFill="1" applyBorder="1" applyAlignment="1" applyProtection="1">
      <alignment horizontal="center" vertical="center"/>
      <protection locked="0"/>
    </xf>
    <xf numFmtId="49" fontId="21" fillId="2" borderId="21" xfId="3" applyNumberFormat="1" applyFont="1" applyFill="1" applyBorder="1" applyAlignment="1" applyProtection="1">
      <alignment horizontal="center" vertical="center"/>
      <protection locked="0"/>
    </xf>
    <xf numFmtId="49" fontId="21" fillId="2" borderId="16" xfId="3" applyNumberFormat="1" applyFont="1" applyFill="1" applyBorder="1" applyAlignment="1" applyProtection="1">
      <alignment horizontal="center" vertical="center"/>
      <protection locked="0"/>
    </xf>
    <xf numFmtId="49" fontId="21" fillId="2" borderId="35" xfId="3" applyNumberFormat="1" applyFont="1" applyFill="1" applyBorder="1" applyAlignment="1" applyProtection="1">
      <alignment horizontal="center" vertical="center"/>
      <protection locked="0"/>
    </xf>
    <xf numFmtId="49" fontId="21" fillId="2" borderId="29" xfId="3" applyNumberFormat="1" applyFont="1" applyFill="1" applyBorder="1" applyAlignment="1" applyProtection="1">
      <alignment horizontal="center" vertical="center"/>
      <protection locked="0"/>
    </xf>
    <xf numFmtId="49" fontId="21" fillId="2" borderId="57" xfId="3" applyNumberFormat="1" applyFont="1" applyFill="1" applyBorder="1" applyAlignment="1" applyProtection="1">
      <alignment horizontal="center" vertical="center"/>
      <protection locked="0"/>
    </xf>
    <xf numFmtId="49" fontId="21" fillId="2" borderId="32" xfId="3" applyNumberFormat="1" applyFont="1" applyFill="1" applyBorder="1" applyAlignment="1" applyProtection="1">
      <alignment horizontal="center" vertical="center"/>
      <protection locked="0"/>
    </xf>
    <xf numFmtId="49" fontId="21" fillId="2" borderId="58" xfId="3" applyNumberFormat="1" applyFont="1" applyFill="1" applyBorder="1" applyAlignment="1" applyProtection="1">
      <alignment horizontal="center" vertical="center"/>
      <protection locked="0"/>
    </xf>
    <xf numFmtId="49" fontId="21" fillId="2" borderId="48" xfId="3" applyNumberFormat="1" applyFont="1" applyFill="1" applyBorder="1" applyAlignment="1" applyProtection="1">
      <alignment horizontal="left" vertical="center"/>
      <protection locked="0"/>
    </xf>
    <xf numFmtId="0" fontId="21" fillId="2" borderId="10" xfId="3" applyFont="1" applyFill="1" applyBorder="1" applyAlignment="1" applyProtection="1">
      <alignment horizontal="left" vertical="center"/>
      <protection locked="0"/>
    </xf>
    <xf numFmtId="0" fontId="21" fillId="2" borderId="13" xfId="3" applyFont="1" applyFill="1" applyBorder="1" applyAlignment="1" applyProtection="1">
      <alignment horizontal="left" vertical="center"/>
      <protection locked="0"/>
    </xf>
    <xf numFmtId="49" fontId="21" fillId="2" borderId="46" xfId="3" applyNumberFormat="1" applyFont="1" applyFill="1" applyBorder="1" applyAlignment="1" applyProtection="1">
      <alignment horizontal="left" vertical="center"/>
      <protection locked="0"/>
    </xf>
    <xf numFmtId="0" fontId="21" fillId="2" borderId="12" xfId="3" applyFont="1" applyFill="1" applyBorder="1" applyAlignment="1" applyProtection="1">
      <alignment horizontal="left" vertical="center"/>
      <protection locked="0"/>
    </xf>
    <xf numFmtId="0" fontId="21" fillId="2" borderId="11" xfId="3" applyFont="1" applyFill="1" applyBorder="1" applyAlignment="1" applyProtection="1">
      <alignment horizontal="left" vertical="center"/>
      <protection locked="0"/>
    </xf>
    <xf numFmtId="49" fontId="21" fillId="2" borderId="19" xfId="3" applyNumberFormat="1" applyFont="1" applyFill="1" applyBorder="1" applyAlignment="1" applyProtection="1">
      <alignment horizontal="center" vertical="center"/>
      <protection locked="0"/>
    </xf>
    <xf numFmtId="49" fontId="21" fillId="2" borderId="13" xfId="3" applyNumberFormat="1" applyFont="1" applyFill="1" applyBorder="1" applyAlignment="1" applyProtection="1">
      <alignment horizontal="center" vertical="center"/>
      <protection locked="0"/>
    </xf>
    <xf numFmtId="49" fontId="21" fillId="2" borderId="0" xfId="0" applyNumberFormat="1" applyFont="1" applyFill="1" applyAlignment="1" applyProtection="1">
      <alignment horizontal="left" vertical="center"/>
      <protection locked="0"/>
    </xf>
    <xf numFmtId="0" fontId="21" fillId="2" borderId="0" xfId="0" applyFont="1" applyFill="1" applyAlignment="1" applyProtection="1">
      <alignment horizontal="left" vertical="center"/>
      <protection locked="0"/>
    </xf>
    <xf numFmtId="38" fontId="21" fillId="2" borderId="0" xfId="2" applyNumberFormat="1" applyFont="1" applyFill="1" applyAlignment="1" applyProtection="1">
      <alignment horizontal="right" vertical="center"/>
      <protection locked="0"/>
    </xf>
    <xf numFmtId="184" fontId="21" fillId="2" borderId="0" xfId="0" applyNumberFormat="1" applyFont="1" applyFill="1" applyAlignment="1" applyProtection="1">
      <alignment horizontal="left" vertical="center"/>
      <protection locked="0"/>
    </xf>
    <xf numFmtId="179" fontId="21" fillId="2" borderId="0" xfId="0" applyNumberFormat="1" applyFont="1" applyFill="1" applyAlignment="1" applyProtection="1">
      <alignment horizontal="left" vertical="center"/>
      <protection locked="0"/>
    </xf>
    <xf numFmtId="49" fontId="21" fillId="2" borderId="21" xfId="3" applyNumberFormat="1" applyFont="1" applyFill="1" applyBorder="1" applyAlignment="1" applyProtection="1">
      <alignment horizontal="center" vertical="center"/>
      <protection locked="0"/>
    </xf>
    <xf numFmtId="0" fontId="21" fillId="2" borderId="28" xfId="3" applyFont="1" applyFill="1" applyBorder="1" applyAlignment="1" applyProtection="1">
      <alignment horizontal="center" vertical="center"/>
      <protection locked="0"/>
    </xf>
    <xf numFmtId="49" fontId="21" fillId="2" borderId="19" xfId="0" applyNumberFormat="1" applyFont="1" applyFill="1" applyBorder="1" applyAlignment="1" applyProtection="1">
      <alignment horizontal="left" vertical="center"/>
      <protection locked="0"/>
    </xf>
    <xf numFmtId="49" fontId="21" fillId="2" borderId="10" xfId="0" applyNumberFormat="1" applyFont="1" applyFill="1" applyBorder="1" applyAlignment="1" applyProtection="1">
      <alignment horizontal="left" vertical="center"/>
      <protection locked="0"/>
    </xf>
    <xf numFmtId="49" fontId="21" fillId="2" borderId="13" xfId="0" applyNumberFormat="1" applyFont="1" applyFill="1" applyBorder="1" applyAlignment="1" applyProtection="1">
      <alignment horizontal="left" vertical="center"/>
      <protection locked="0"/>
    </xf>
    <xf numFmtId="49" fontId="21" fillId="2" borderId="53" xfId="0" applyNumberFormat="1" applyFont="1" applyFill="1" applyBorder="1" applyAlignment="1" applyProtection="1">
      <alignment horizontal="left" vertical="center"/>
      <protection locked="0"/>
    </xf>
    <xf numFmtId="49" fontId="21" fillId="2" borderId="12" xfId="0" applyNumberFormat="1" applyFont="1" applyFill="1" applyBorder="1" applyAlignment="1" applyProtection="1">
      <alignment horizontal="left" vertical="center"/>
      <protection locked="0"/>
    </xf>
    <xf numFmtId="49" fontId="21" fillId="2" borderId="11" xfId="0" applyNumberFormat="1" applyFont="1" applyFill="1" applyBorder="1" applyAlignment="1" applyProtection="1">
      <alignment horizontal="left" vertical="center"/>
      <protection locked="0"/>
    </xf>
    <xf numFmtId="38" fontId="21" fillId="2" borderId="0" xfId="0" applyNumberFormat="1" applyFont="1" applyFill="1" applyAlignment="1" applyProtection="1">
      <alignment horizontal="right" vertical="center"/>
      <protection locked="0"/>
    </xf>
    <xf numFmtId="177" fontId="21" fillId="2" borderId="0" xfId="0" applyNumberFormat="1" applyFont="1" applyFill="1" applyAlignment="1" applyProtection="1">
      <alignment horizontal="right" vertical="center"/>
      <protection locked="0"/>
    </xf>
    <xf numFmtId="49" fontId="21" fillId="2" borderId="10" xfId="3" applyNumberFormat="1" applyFont="1" applyFill="1" applyBorder="1" applyAlignment="1" applyProtection="1">
      <alignment horizontal="left" vertical="center"/>
      <protection locked="0"/>
    </xf>
    <xf numFmtId="49" fontId="21" fillId="2" borderId="13" xfId="3" applyNumberFormat="1" applyFont="1" applyFill="1" applyBorder="1" applyAlignment="1" applyProtection="1">
      <alignment horizontal="left" vertical="center"/>
      <protection locked="0"/>
    </xf>
    <xf numFmtId="49" fontId="21" fillId="2" borderId="12" xfId="3" applyNumberFormat="1" applyFont="1" applyFill="1" applyBorder="1" applyAlignment="1" applyProtection="1">
      <alignment horizontal="left" vertical="center"/>
      <protection locked="0"/>
    </xf>
    <xf numFmtId="49" fontId="21" fillId="2" borderId="11" xfId="3" applyNumberFormat="1" applyFont="1" applyFill="1" applyBorder="1" applyAlignment="1" applyProtection="1">
      <alignment horizontal="left" vertical="center"/>
      <protection locked="0"/>
    </xf>
    <xf numFmtId="49" fontId="21" fillId="2" borderId="23" xfId="3" applyNumberFormat="1" applyFont="1" applyFill="1" applyBorder="1" applyAlignment="1" applyProtection="1">
      <alignment horizontal="center" vertical="center"/>
      <protection locked="0"/>
    </xf>
    <xf numFmtId="49" fontId="21" fillId="2" borderId="24" xfId="3" applyNumberFormat="1" applyFont="1" applyFill="1" applyBorder="1" applyAlignment="1" applyProtection="1">
      <alignment horizontal="center" vertical="center"/>
      <protection locked="0"/>
    </xf>
    <xf numFmtId="49" fontId="21" fillId="2" borderId="0" xfId="0" applyNumberFormat="1" applyFont="1" applyFill="1" applyAlignment="1" applyProtection="1">
      <alignment horizontal="left" vertical="center" shrinkToFit="1"/>
      <protection locked="0"/>
    </xf>
    <xf numFmtId="38" fontId="21" fillId="2" borderId="53" xfId="0" applyNumberFormat="1" applyFont="1" applyFill="1" applyBorder="1" applyAlignment="1" applyProtection="1">
      <alignment horizontal="right" vertical="center"/>
      <protection locked="0"/>
    </xf>
    <xf numFmtId="183" fontId="21" fillId="2" borderId="12" xfId="0" applyNumberFormat="1" applyFont="1" applyFill="1" applyBorder="1" applyAlignment="1" applyProtection="1">
      <alignment horizontal="right" vertical="center"/>
      <protection locked="0"/>
    </xf>
    <xf numFmtId="38" fontId="4" fillId="0" borderId="10" xfId="19" applyFont="1" applyBorder="1" applyAlignment="1" applyProtection="1">
      <alignment horizontal="right" vertical="center"/>
    </xf>
    <xf numFmtId="38" fontId="21" fillId="2" borderId="19" xfId="0" applyNumberFormat="1" applyFont="1" applyFill="1" applyBorder="1" applyAlignment="1" applyProtection="1">
      <alignment horizontal="right" vertical="center"/>
      <protection locked="0"/>
    </xf>
    <xf numFmtId="183" fontId="21" fillId="2" borderId="10" xfId="0" applyNumberFormat="1" applyFont="1" applyFill="1" applyBorder="1" applyAlignment="1" applyProtection="1">
      <alignment horizontal="right" vertical="center"/>
      <protection locked="0"/>
    </xf>
    <xf numFmtId="0" fontId="4" fillId="0" borderId="0" xfId="7" applyFont="1" applyProtection="1">
      <alignment vertical="center"/>
    </xf>
    <xf numFmtId="0" fontId="8" fillId="0" borderId="0" xfId="3" applyFont="1" applyProtection="1">
      <alignment vertical="center"/>
    </xf>
    <xf numFmtId="185" fontId="7" fillId="0" borderId="0" xfId="3" applyNumberFormat="1" applyFont="1" applyAlignment="1" applyProtection="1">
      <alignment horizontal="right" vertical="top"/>
    </xf>
    <xf numFmtId="0" fontId="4" fillId="0" borderId="0" xfId="3" applyFont="1" applyProtection="1">
      <alignment vertical="center"/>
    </xf>
    <xf numFmtId="0" fontId="13" fillId="0" borderId="0" xfId="3" applyFont="1" applyProtection="1">
      <alignment vertical="center"/>
    </xf>
    <xf numFmtId="0" fontId="4" fillId="0" borderId="0" xfId="3" applyFont="1" applyAlignment="1" applyProtection="1">
      <alignment horizontal="right" vertical="top"/>
    </xf>
    <xf numFmtId="0" fontId="4" fillId="0" borderId="0" xfId="2" applyFont="1" applyProtection="1">
      <alignment vertical="center"/>
    </xf>
    <xf numFmtId="0" fontId="21" fillId="0" borderId="3" xfId="3" applyFont="1" applyBorder="1" applyAlignment="1" applyProtection="1">
      <alignment vertical="center" wrapText="1"/>
    </xf>
    <xf numFmtId="0" fontId="21" fillId="0" borderId="4" xfId="3" applyFont="1" applyBorder="1" applyAlignment="1" applyProtection="1">
      <alignment vertical="center" wrapText="1"/>
    </xf>
    <xf numFmtId="0" fontId="21" fillId="0" borderId="6" xfId="3" applyFont="1" applyBorder="1" applyAlignment="1" applyProtection="1">
      <alignment vertical="center" wrapText="1"/>
    </xf>
    <xf numFmtId="0" fontId="21" fillId="0" borderId="7" xfId="3" applyFont="1" applyBorder="1" applyProtection="1">
      <alignment vertical="center"/>
    </xf>
    <xf numFmtId="0" fontId="21" fillId="0" borderId="0" xfId="3" applyFont="1" applyProtection="1">
      <alignment vertical="center"/>
    </xf>
    <xf numFmtId="0" fontId="21" fillId="0" borderId="8" xfId="3" applyFont="1" applyBorder="1" applyProtection="1">
      <alignment vertical="center"/>
    </xf>
    <xf numFmtId="0" fontId="21" fillId="0" borderId="5" xfId="3" applyFont="1" applyBorder="1" applyProtection="1">
      <alignment vertical="center"/>
    </xf>
    <xf numFmtId="0" fontId="21" fillId="0" borderId="1" xfId="3" applyFont="1" applyBorder="1" applyProtection="1">
      <alignment vertical="center"/>
    </xf>
    <xf numFmtId="0" fontId="21" fillId="0" borderId="2" xfId="3" applyFont="1" applyBorder="1" applyProtection="1">
      <alignment vertical="center"/>
    </xf>
    <xf numFmtId="0" fontId="16" fillId="0" borderId="3" xfId="0" applyFont="1" applyBorder="1" applyAlignment="1" applyProtection="1">
      <alignment horizontal="left" vertical="center" indent="1"/>
    </xf>
    <xf numFmtId="0" fontId="16" fillId="0" borderId="4" xfId="0" applyFont="1" applyBorder="1" applyAlignment="1" applyProtection="1">
      <alignment horizontal="left" vertical="center" indent="1"/>
    </xf>
    <xf numFmtId="0" fontId="16" fillId="0" borderId="6" xfId="0" applyFont="1" applyBorder="1" applyAlignment="1" applyProtection="1">
      <alignment horizontal="left" vertical="center" indent="1"/>
    </xf>
    <xf numFmtId="0" fontId="16" fillId="0" borderId="7" xfId="0" applyFont="1" applyBorder="1" applyProtection="1">
      <alignment vertical="center"/>
    </xf>
    <xf numFmtId="0" fontId="16" fillId="0" borderId="0" xfId="0" applyFont="1" applyProtection="1">
      <alignment vertical="center"/>
    </xf>
    <xf numFmtId="0" fontId="4" fillId="0" borderId="4" xfId="0" applyFont="1" applyBorder="1" applyProtection="1">
      <alignment vertical="center"/>
    </xf>
    <xf numFmtId="0" fontId="4" fillId="0" borderId="6" xfId="0" applyFont="1" applyBorder="1" applyProtection="1">
      <alignment vertical="center"/>
    </xf>
    <xf numFmtId="0" fontId="4" fillId="0" borderId="0" xfId="0" applyFont="1" applyProtection="1">
      <alignment vertical="center"/>
    </xf>
    <xf numFmtId="0" fontId="4" fillId="0" borderId="8" xfId="0" applyFont="1" applyBorder="1" applyProtection="1">
      <alignment vertical="center"/>
    </xf>
    <xf numFmtId="178" fontId="4" fillId="0" borderId="7" xfId="0" applyNumberFormat="1" applyFont="1" applyBorder="1" applyProtection="1">
      <alignment vertical="center"/>
    </xf>
    <xf numFmtId="178" fontId="4" fillId="0" borderId="0" xfId="0" applyNumberFormat="1" applyFont="1" applyProtection="1">
      <alignment vertical="center"/>
    </xf>
    <xf numFmtId="0" fontId="19" fillId="0" borderId="0" xfId="0" applyFont="1" applyAlignment="1" applyProtection="1">
      <alignment horizontal="right" vertical="top"/>
    </xf>
    <xf numFmtId="0" fontId="19" fillId="0" borderId="0" xfId="0" applyFont="1" applyAlignment="1" applyProtection="1">
      <alignment vertical="top"/>
    </xf>
    <xf numFmtId="0" fontId="14" fillId="0" borderId="0" xfId="0" applyFont="1" applyAlignment="1" applyProtection="1">
      <alignment vertical="top"/>
    </xf>
    <xf numFmtId="0" fontId="4" fillId="0" borderId="7" xfId="0" applyFont="1" applyBorder="1" applyProtection="1">
      <alignment vertical="center"/>
    </xf>
    <xf numFmtId="0" fontId="14" fillId="0" borderId="0" xfId="0" applyFont="1" applyAlignment="1" applyProtection="1">
      <alignment vertical="top" wrapText="1"/>
    </xf>
    <xf numFmtId="0" fontId="4" fillId="0" borderId="8" xfId="0" applyFont="1" applyBorder="1" applyAlignment="1" applyProtection="1">
      <alignment vertical="top" wrapText="1"/>
    </xf>
    <xf numFmtId="49" fontId="19" fillId="0" borderId="0" xfId="0" applyNumberFormat="1" applyFont="1" applyAlignment="1" applyProtection="1">
      <alignment horizontal="right" vertical="top"/>
    </xf>
    <xf numFmtId="0" fontId="4" fillId="0" borderId="8" xfId="0" applyFont="1" applyBorder="1" applyAlignment="1" applyProtection="1">
      <alignment vertical="top"/>
    </xf>
    <xf numFmtId="179" fontId="19" fillId="0" borderId="0" xfId="0" applyNumberFormat="1" applyFont="1" applyAlignment="1" applyProtection="1">
      <alignment horizontal="right" vertical="top"/>
    </xf>
    <xf numFmtId="49" fontId="4" fillId="0" borderId="0" xfId="0" applyNumberFormat="1" applyFont="1" applyProtection="1">
      <alignment vertical="center"/>
    </xf>
    <xf numFmtId="49" fontId="4" fillId="0" borderId="8" xfId="0" applyNumberFormat="1" applyFont="1" applyBorder="1" applyProtection="1">
      <alignment vertical="center"/>
    </xf>
    <xf numFmtId="0" fontId="19" fillId="0" borderId="0" xfId="0" applyFont="1" applyAlignment="1" applyProtection="1">
      <alignment horizontal="left" vertical="top"/>
    </xf>
    <xf numFmtId="0" fontId="4" fillId="0" borderId="0" xfId="0" applyFont="1" applyAlignment="1" applyProtection="1">
      <alignment vertical="top"/>
    </xf>
    <xf numFmtId="0" fontId="4" fillId="0" borderId="5" xfId="0" applyFont="1" applyBorder="1" applyProtection="1">
      <alignment vertical="center"/>
    </xf>
    <xf numFmtId="0" fontId="4" fillId="0" borderId="1" xfId="0" applyFont="1" applyBorder="1" applyProtection="1">
      <alignment vertical="center"/>
    </xf>
    <xf numFmtId="0" fontId="4" fillId="0" borderId="1" xfId="0" applyFont="1" applyBorder="1" applyAlignment="1" applyProtection="1">
      <alignment vertical="top"/>
    </xf>
    <xf numFmtId="0" fontId="4" fillId="0" borderId="2" xfId="0" applyFont="1" applyBorder="1" applyProtection="1">
      <alignment vertical="center"/>
    </xf>
    <xf numFmtId="179" fontId="4" fillId="0" borderId="0" xfId="0" applyNumberFormat="1" applyFont="1" applyAlignment="1" applyProtection="1">
      <alignment vertical="top"/>
    </xf>
    <xf numFmtId="49" fontId="4" fillId="0" borderId="4" xfId="0" applyNumberFormat="1" applyFont="1" applyBorder="1" applyProtection="1">
      <alignment vertical="center"/>
    </xf>
    <xf numFmtId="0" fontId="14" fillId="0" borderId="0" xfId="0" applyFont="1" applyProtection="1">
      <alignment vertical="center"/>
    </xf>
    <xf numFmtId="0" fontId="4" fillId="0" borderId="0" xfId="0" applyFont="1" applyAlignment="1" applyProtection="1">
      <alignment horizontal="left" vertical="center"/>
    </xf>
    <xf numFmtId="0" fontId="4" fillId="0" borderId="8" xfId="0" applyFont="1" applyBorder="1" applyAlignment="1" applyProtection="1">
      <alignment horizontal="lef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center"/>
    </xf>
    <xf numFmtId="0" fontId="19" fillId="0" borderId="0" xfId="0" applyFont="1" applyAlignment="1" applyProtection="1">
      <alignment vertical="top" wrapText="1"/>
    </xf>
    <xf numFmtId="177" fontId="19" fillId="0" borderId="0" xfId="0" applyNumberFormat="1" applyFont="1" applyAlignment="1" applyProtection="1">
      <alignment horizontal="right" vertical="top"/>
    </xf>
    <xf numFmtId="0" fontId="18" fillId="0" borderId="0" xfId="0" applyFont="1" applyProtection="1">
      <alignment vertical="center"/>
    </xf>
    <xf numFmtId="49" fontId="4" fillId="0" borderId="0" xfId="0" applyNumberFormat="1" applyFont="1" applyAlignment="1" applyProtection="1">
      <alignment vertical="top"/>
    </xf>
    <xf numFmtId="0" fontId="17" fillId="0" borderId="7" xfId="0" applyFont="1" applyBorder="1" applyProtection="1">
      <alignment vertical="center"/>
    </xf>
    <xf numFmtId="0" fontId="17" fillId="0" borderId="0" xfId="0" applyFont="1" applyProtection="1">
      <alignment vertical="center"/>
    </xf>
    <xf numFmtId="0" fontId="19" fillId="0" borderId="0" xfId="0" applyFont="1" applyAlignment="1" applyProtection="1">
      <alignment horizontal="left" vertical="center"/>
    </xf>
    <xf numFmtId="0" fontId="14" fillId="0" borderId="0" xfId="0" applyFont="1" applyAlignment="1" applyProtection="1">
      <alignment horizontal="left" vertical="center"/>
    </xf>
    <xf numFmtId="179" fontId="4" fillId="0" borderId="4" xfId="0" applyNumberFormat="1" applyFont="1" applyBorder="1" applyProtection="1">
      <alignment vertical="center"/>
    </xf>
    <xf numFmtId="0" fontId="19" fillId="0" borderId="0" xfId="0" applyFont="1" applyProtection="1">
      <alignment vertical="center"/>
    </xf>
    <xf numFmtId="0" fontId="23" fillId="0" borderId="7" xfId="0" applyFont="1" applyBorder="1" applyAlignment="1" applyProtection="1">
      <alignment horizontal="left" vertical="center" indent="1"/>
    </xf>
    <xf numFmtId="0" fontId="23" fillId="0" borderId="0" xfId="0" applyFont="1" applyAlignment="1" applyProtection="1">
      <alignment horizontal="left" vertical="center"/>
    </xf>
    <xf numFmtId="0" fontId="17" fillId="0" borderId="0" xfId="0" applyFont="1" applyAlignment="1" applyProtection="1">
      <alignment horizontal="left" vertical="center" indent="1"/>
    </xf>
    <xf numFmtId="179" fontId="17" fillId="0" borderId="0" xfId="0" applyNumberFormat="1" applyFont="1" applyProtection="1">
      <alignment vertical="center"/>
    </xf>
    <xf numFmtId="0" fontId="4" fillId="0" borderId="8" xfId="3" applyFont="1" applyBorder="1" applyProtection="1">
      <alignment vertical="center"/>
    </xf>
    <xf numFmtId="181" fontId="4" fillId="0" borderId="0" xfId="2" applyNumberFormat="1" applyFont="1" applyProtection="1">
      <alignment vertical="center"/>
    </xf>
    <xf numFmtId="180" fontId="4" fillId="0" borderId="0" xfId="2" applyNumberFormat="1" applyFont="1" applyAlignment="1" applyProtection="1">
      <alignment horizontal="right" vertical="center"/>
    </xf>
    <xf numFmtId="181" fontId="4" fillId="0" borderId="0" xfId="2" applyNumberFormat="1" applyFont="1" applyAlignment="1" applyProtection="1">
      <alignment horizontal="right" vertical="center"/>
    </xf>
    <xf numFmtId="180" fontId="4" fillId="0" borderId="8" xfId="2" applyNumberFormat="1" applyFont="1" applyBorder="1" applyAlignment="1" applyProtection="1">
      <alignment horizontal="right" vertical="center"/>
    </xf>
    <xf numFmtId="181" fontId="14" fillId="0" borderId="0" xfId="0" applyNumberFormat="1" applyFont="1" applyAlignment="1" applyProtection="1">
      <alignment vertical="top"/>
    </xf>
    <xf numFmtId="0" fontId="14" fillId="0" borderId="8" xfId="0" applyFont="1" applyBorder="1" applyAlignment="1" applyProtection="1">
      <alignment vertical="top"/>
    </xf>
    <xf numFmtId="0" fontId="20" fillId="0" borderId="0" xfId="0" applyFont="1" applyAlignment="1" applyProtection="1">
      <alignment horizontal="right" vertical="top"/>
    </xf>
    <xf numFmtId="0" fontId="20" fillId="0" borderId="0" xfId="0" applyFont="1" applyAlignment="1" applyProtection="1">
      <alignment vertical="top" wrapText="1"/>
    </xf>
    <xf numFmtId="49" fontId="20" fillId="0" borderId="0" xfId="0" applyNumberFormat="1" applyFont="1" applyAlignment="1" applyProtection="1">
      <alignment horizontal="right" vertical="top"/>
    </xf>
    <xf numFmtId="0" fontId="20" fillId="0" borderId="0" xfId="0" applyFont="1" applyAlignment="1" applyProtection="1">
      <alignment vertical="top"/>
    </xf>
    <xf numFmtId="182" fontId="4" fillId="0" borderId="0" xfId="2" applyNumberFormat="1" applyFont="1" applyProtection="1">
      <alignment vertical="center"/>
    </xf>
    <xf numFmtId="0" fontId="4" fillId="0" borderId="7" xfId="3" applyFont="1" applyBorder="1" applyProtection="1">
      <alignment vertical="center"/>
    </xf>
    <xf numFmtId="0" fontId="23" fillId="0" borderId="0" xfId="3" applyFont="1" applyAlignment="1" applyProtection="1">
      <alignment vertical="top" wrapText="1"/>
    </xf>
    <xf numFmtId="0" fontId="19" fillId="0" borderId="0" xfId="3" applyFont="1" applyAlignment="1" applyProtection="1">
      <alignment horizontal="left" vertical="center" wrapText="1"/>
    </xf>
    <xf numFmtId="0" fontId="4" fillId="0" borderId="8" xfId="3" applyFont="1" applyBorder="1" applyAlignment="1" applyProtection="1">
      <alignment vertical="center" wrapText="1"/>
    </xf>
    <xf numFmtId="0" fontId="4" fillId="0" borderId="0" xfId="2" applyFont="1" applyAlignment="1" applyProtection="1">
      <alignment horizontal="left" vertical="center"/>
    </xf>
    <xf numFmtId="0" fontId="4" fillId="0" borderId="17"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27" xfId="0" applyFont="1" applyBorder="1" applyAlignment="1" applyProtection="1">
      <alignment horizontal="center" vertical="center"/>
    </xf>
    <xf numFmtId="49" fontId="4" fillId="0" borderId="17" xfId="0" applyNumberFormat="1" applyFont="1" applyBorder="1" applyAlignment="1" applyProtection="1">
      <alignment horizontal="left" vertical="center"/>
    </xf>
    <xf numFmtId="49" fontId="4" fillId="0" borderId="18" xfId="0" applyNumberFormat="1" applyFont="1" applyBorder="1" applyAlignment="1" applyProtection="1">
      <alignment horizontal="left" vertical="center"/>
    </xf>
    <xf numFmtId="49" fontId="4" fillId="0" borderId="22" xfId="0" applyNumberFormat="1"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0" xfId="0" applyFont="1" applyAlignment="1" applyProtection="1">
      <alignment horizontal="left" vertical="top"/>
    </xf>
    <xf numFmtId="0" fontId="4" fillId="0" borderId="8" xfId="0" applyFont="1" applyBorder="1" applyAlignment="1" applyProtection="1">
      <alignment horizontal="left" vertical="top"/>
    </xf>
    <xf numFmtId="178" fontId="4" fillId="0" borderId="8" xfId="0" applyNumberFormat="1" applyFont="1" applyBorder="1" applyProtection="1">
      <alignment vertical="center"/>
    </xf>
    <xf numFmtId="0" fontId="4" fillId="0" borderId="2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24" xfId="0" applyFont="1" applyBorder="1" applyAlignment="1" applyProtection="1">
      <alignment horizontal="left" vertical="center"/>
    </xf>
    <xf numFmtId="49" fontId="4" fillId="3" borderId="14" xfId="0" applyNumberFormat="1"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4" fillId="3" borderId="4" xfId="3" applyFont="1" applyFill="1" applyBorder="1" applyProtection="1">
      <alignment vertical="center"/>
    </xf>
    <xf numFmtId="0" fontId="4" fillId="3" borderId="6" xfId="0" applyFont="1" applyFill="1" applyBorder="1" applyAlignment="1" applyProtection="1">
      <alignment horizontal="left" vertical="center"/>
    </xf>
    <xf numFmtId="0" fontId="4" fillId="0" borderId="1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3" borderId="10"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0" borderId="25" xfId="0" applyFont="1" applyBorder="1" applyAlignment="1" applyProtection="1">
      <alignment horizontal="left" vertical="top"/>
    </xf>
    <xf numFmtId="0" fontId="4" fillId="0" borderId="15" xfId="0" applyFont="1" applyBorder="1" applyAlignment="1" applyProtection="1">
      <alignment horizontal="left" vertical="top"/>
    </xf>
    <xf numFmtId="0" fontId="4" fillId="0" borderId="26" xfId="0" applyFont="1" applyBorder="1" applyAlignment="1" applyProtection="1">
      <alignment horizontal="left" vertical="top"/>
    </xf>
    <xf numFmtId="0" fontId="4" fillId="0" borderId="13" xfId="3" applyFont="1" applyBorder="1" applyProtection="1">
      <alignment vertical="center"/>
    </xf>
    <xf numFmtId="0" fontId="4" fillId="0" borderId="5" xfId="0" applyFont="1" applyBorder="1" applyAlignment="1" applyProtection="1">
      <alignment horizontal="left" vertical="top"/>
    </xf>
    <xf numFmtId="0" fontId="4" fillId="0" borderId="1" xfId="0" applyFont="1" applyBorder="1" applyAlignment="1" applyProtection="1">
      <alignment horizontal="left" vertical="top"/>
    </xf>
    <xf numFmtId="0" fontId="4" fillId="0" borderId="2" xfId="0" applyFont="1" applyBorder="1" applyAlignment="1" applyProtection="1">
      <alignment horizontal="left" vertical="top"/>
    </xf>
    <xf numFmtId="0" fontId="4" fillId="0" borderId="2" xfId="3" applyFont="1" applyBorder="1" applyProtection="1">
      <alignment vertical="center"/>
    </xf>
    <xf numFmtId="0" fontId="4" fillId="0" borderId="0" xfId="3" applyFont="1" applyAlignment="1" applyProtection="1">
      <alignment horizontal="center" vertical="center"/>
    </xf>
    <xf numFmtId="49" fontId="4" fillId="0" borderId="0" xfId="0" applyNumberFormat="1" applyFont="1" applyAlignment="1" applyProtection="1">
      <alignment horizontal="left" vertical="center"/>
    </xf>
    <xf numFmtId="40" fontId="4" fillId="0" borderId="0" xfId="0" applyNumberFormat="1" applyFont="1" applyAlignment="1" applyProtection="1">
      <alignment horizontal="right" vertical="center"/>
    </xf>
    <xf numFmtId="183" fontId="4" fillId="0" borderId="0" xfId="0" applyNumberFormat="1" applyFont="1" applyAlignment="1" applyProtection="1">
      <alignment horizontal="right" vertical="center"/>
    </xf>
    <xf numFmtId="180" fontId="4" fillId="0" borderId="0" xfId="2" applyNumberFormat="1" applyFont="1" applyProtection="1">
      <alignment vertical="center"/>
    </xf>
    <xf numFmtId="178" fontId="4" fillId="0" borderId="5" xfId="0" applyNumberFormat="1" applyFont="1" applyBorder="1" applyProtection="1">
      <alignment vertical="center"/>
    </xf>
    <xf numFmtId="178" fontId="4" fillId="0" borderId="1" xfId="0" applyNumberFormat="1" applyFont="1" applyBorder="1" applyProtection="1">
      <alignment vertical="center"/>
    </xf>
    <xf numFmtId="0" fontId="4" fillId="0" borderId="1" xfId="0" applyFont="1" applyBorder="1" applyAlignment="1" applyProtection="1">
      <alignment horizontal="left" vertical="top"/>
    </xf>
    <xf numFmtId="177" fontId="19" fillId="0" borderId="1" xfId="0" applyNumberFormat="1" applyFont="1" applyBorder="1" applyAlignment="1" applyProtection="1">
      <alignment horizontal="right" vertical="top"/>
    </xf>
    <xf numFmtId="0" fontId="20" fillId="0" borderId="1" xfId="0" applyFont="1" applyBorder="1" applyAlignment="1" applyProtection="1">
      <alignment horizontal="left" vertical="top" wrapText="1"/>
    </xf>
    <xf numFmtId="0" fontId="4" fillId="0" borderId="2" xfId="0" applyFont="1" applyBorder="1" applyAlignment="1" applyProtection="1">
      <alignment vertical="top"/>
    </xf>
    <xf numFmtId="0" fontId="16" fillId="0" borderId="5" xfId="0" applyFont="1" applyBorder="1" applyProtection="1">
      <alignment vertical="center"/>
    </xf>
    <xf numFmtId="0" fontId="4" fillId="0" borderId="1" xfId="3" applyFont="1" applyBorder="1" applyProtection="1">
      <alignment vertical="center"/>
    </xf>
    <xf numFmtId="0" fontId="16" fillId="0" borderId="7" xfId="0" applyFont="1" applyBorder="1" applyAlignment="1" applyProtection="1">
      <alignment horizontal="left" vertical="center" indent="1"/>
    </xf>
    <xf numFmtId="0" fontId="16" fillId="0" borderId="0" xfId="0" applyFont="1" applyAlignment="1" applyProtection="1">
      <alignment horizontal="left" vertical="center" indent="1"/>
    </xf>
    <xf numFmtId="0" fontId="4" fillId="0" borderId="4" xfId="3" applyFont="1" applyBorder="1" applyProtection="1">
      <alignment vertical="center"/>
    </xf>
    <xf numFmtId="0" fontId="4" fillId="0" borderId="6" xfId="3" applyFont="1" applyBorder="1" applyProtection="1">
      <alignment vertical="center"/>
    </xf>
    <xf numFmtId="0" fontId="14" fillId="0" borderId="0" xfId="0" applyFont="1" applyAlignment="1" applyProtection="1">
      <alignment horizontal="left" vertical="center" wrapText="1"/>
    </xf>
    <xf numFmtId="0" fontId="13" fillId="0" borderId="0" xfId="0" quotePrefix="1" applyFont="1" applyAlignment="1" applyProtection="1">
      <alignment vertical="top"/>
    </xf>
    <xf numFmtId="0" fontId="15" fillId="0" borderId="0" xfId="0" applyFont="1" applyAlignment="1" applyProtection="1">
      <alignment vertical="top"/>
    </xf>
    <xf numFmtId="49" fontId="15" fillId="0" borderId="0" xfId="0" applyNumberFormat="1" applyFont="1" applyAlignment="1" applyProtection="1">
      <alignment vertical="top"/>
    </xf>
    <xf numFmtId="0" fontId="15" fillId="0" borderId="8" xfId="0" applyFont="1" applyBorder="1" applyAlignment="1" applyProtection="1">
      <alignment vertical="top"/>
    </xf>
    <xf numFmtId="0" fontId="4" fillId="0" borderId="17" xfId="0" quotePrefix="1" applyFont="1" applyBorder="1" applyProtection="1">
      <alignment vertical="center"/>
    </xf>
    <xf numFmtId="0" fontId="21" fillId="0" borderId="41" xfId="0" applyFont="1" applyBorder="1" applyAlignment="1" applyProtection="1">
      <alignment horizontal="left" vertical="center"/>
    </xf>
    <xf numFmtId="0" fontId="21" fillId="0" borderId="18" xfId="0" applyFont="1" applyBorder="1" applyAlignment="1" applyProtection="1">
      <alignment horizontal="left" vertical="center"/>
    </xf>
    <xf numFmtId="0" fontId="21" fillId="0" borderId="43" xfId="0" applyFont="1" applyBorder="1" applyAlignment="1" applyProtection="1">
      <alignment horizontal="left" vertical="center"/>
    </xf>
    <xf numFmtId="0" fontId="21" fillId="0" borderId="42" xfId="0" applyFont="1" applyBorder="1" applyAlignment="1" applyProtection="1">
      <alignment horizontal="center" vertical="center" wrapText="1"/>
    </xf>
    <xf numFmtId="49" fontId="21" fillId="0" borderId="41" xfId="0" applyNumberFormat="1" applyFont="1" applyBorder="1" applyAlignment="1" applyProtection="1">
      <alignment horizontal="left" vertical="center"/>
    </xf>
    <xf numFmtId="49" fontId="21" fillId="0" borderId="18" xfId="0" applyNumberFormat="1" applyFont="1" applyBorder="1" applyAlignment="1" applyProtection="1">
      <alignment horizontal="left" vertical="center"/>
    </xf>
    <xf numFmtId="49" fontId="21" fillId="0" borderId="22" xfId="0" applyNumberFormat="1" applyFont="1" applyBorder="1" applyAlignment="1" applyProtection="1">
      <alignment horizontal="left" vertical="center"/>
    </xf>
    <xf numFmtId="0" fontId="4" fillId="0" borderId="36" xfId="3" applyFont="1" applyBorder="1" applyAlignment="1" applyProtection="1">
      <alignment horizontal="left" vertical="top" wrapText="1"/>
    </xf>
    <xf numFmtId="49" fontId="4" fillId="0" borderId="35" xfId="3" applyNumberFormat="1" applyFont="1" applyBorder="1" applyProtection="1">
      <alignment vertical="center"/>
    </xf>
    <xf numFmtId="0" fontId="4" fillId="0" borderId="45" xfId="3" applyFont="1" applyBorder="1" applyAlignment="1" applyProtection="1">
      <alignment horizontal="left" vertical="center"/>
    </xf>
    <xf numFmtId="0" fontId="4" fillId="0" borderId="4" xfId="3" applyFont="1" applyBorder="1" applyAlignment="1" applyProtection="1">
      <alignment horizontal="left" vertical="center"/>
    </xf>
    <xf numFmtId="49" fontId="4" fillId="0" borderId="44" xfId="3" applyNumberFormat="1" applyFont="1" applyBorder="1" applyAlignment="1" applyProtection="1">
      <alignment horizontal="left" vertical="center"/>
    </xf>
    <xf numFmtId="0" fontId="4" fillId="0" borderId="6" xfId="3" applyFont="1" applyBorder="1" applyAlignment="1" applyProtection="1">
      <alignment horizontal="left" vertical="center"/>
    </xf>
    <xf numFmtId="0" fontId="4" fillId="0" borderId="33" xfId="3" applyFont="1" applyBorder="1" applyAlignment="1" applyProtection="1">
      <alignment horizontal="left" vertical="top" wrapText="1"/>
    </xf>
    <xf numFmtId="49" fontId="4" fillId="0" borderId="29" xfId="3" applyNumberFormat="1" applyFont="1" applyBorder="1" applyProtection="1">
      <alignment vertical="center"/>
    </xf>
    <xf numFmtId="0" fontId="4" fillId="0" borderId="48" xfId="3" applyFont="1" applyBorder="1" applyAlignment="1" applyProtection="1">
      <alignment horizontal="left" vertical="center"/>
    </xf>
    <xf numFmtId="0" fontId="4" fillId="0" borderId="10" xfId="3" applyFont="1" applyBorder="1" applyAlignment="1" applyProtection="1">
      <alignment horizontal="left" vertical="center"/>
    </xf>
    <xf numFmtId="49" fontId="4" fillId="0" borderId="49" xfId="3" applyNumberFormat="1" applyFont="1" applyBorder="1" applyAlignment="1" applyProtection="1">
      <alignment horizontal="left" vertical="center"/>
    </xf>
    <xf numFmtId="0" fontId="4" fillId="0" borderId="37" xfId="3" applyFont="1" applyBorder="1" applyAlignment="1" applyProtection="1">
      <alignment horizontal="left" vertical="center"/>
    </xf>
    <xf numFmtId="0" fontId="4" fillId="0" borderId="15" xfId="3" applyFont="1" applyBorder="1" applyAlignment="1" applyProtection="1">
      <alignment horizontal="left" vertical="center"/>
    </xf>
    <xf numFmtId="0" fontId="4" fillId="0" borderId="26" xfId="3" applyFont="1" applyBorder="1" applyAlignment="1" applyProtection="1">
      <alignment horizontal="left" vertical="center"/>
    </xf>
    <xf numFmtId="0" fontId="4" fillId="0" borderId="40" xfId="3" applyFont="1" applyBorder="1" applyAlignment="1" applyProtection="1">
      <alignment horizontal="left" vertical="center"/>
    </xf>
    <xf numFmtId="0" fontId="4" fillId="0" borderId="20" xfId="3" applyFont="1" applyBorder="1" applyAlignment="1" applyProtection="1">
      <alignment horizontal="left" vertical="center"/>
    </xf>
    <xf numFmtId="49" fontId="4" fillId="0" borderId="31" xfId="3" applyNumberFormat="1" applyFont="1" applyBorder="1" applyAlignment="1" applyProtection="1">
      <alignment horizontal="left" vertical="center"/>
    </xf>
    <xf numFmtId="0" fontId="4" fillId="0" borderId="13" xfId="3" applyFont="1" applyBorder="1" applyAlignment="1" applyProtection="1">
      <alignment horizontal="left" vertical="center"/>
    </xf>
    <xf numFmtId="0" fontId="4" fillId="0" borderId="39" xfId="3" applyFont="1" applyBorder="1" applyAlignment="1" applyProtection="1">
      <alignment horizontal="left" vertical="center"/>
    </xf>
    <xf numFmtId="0" fontId="4" fillId="0" borderId="0" xfId="3" applyFont="1" applyAlignment="1" applyProtection="1">
      <alignment horizontal="left" vertical="center"/>
    </xf>
    <xf numFmtId="49" fontId="4" fillId="0" borderId="30" xfId="3" applyNumberFormat="1" applyFont="1" applyBorder="1" applyAlignment="1" applyProtection="1">
      <alignment horizontal="left" vertical="center"/>
    </xf>
    <xf numFmtId="0" fontId="4" fillId="0" borderId="8" xfId="3" applyFont="1" applyBorder="1" applyAlignment="1" applyProtection="1">
      <alignment horizontal="left" vertical="center"/>
    </xf>
    <xf numFmtId="0" fontId="4" fillId="0" borderId="31" xfId="3" applyFont="1" applyBorder="1" applyAlignment="1" applyProtection="1">
      <alignment horizontal="left" vertical="center"/>
    </xf>
    <xf numFmtId="0" fontId="4" fillId="0" borderId="34" xfId="3" applyFont="1" applyBorder="1" applyAlignment="1" applyProtection="1">
      <alignment horizontal="left" vertical="top" wrapText="1"/>
    </xf>
    <xf numFmtId="0" fontId="4" fillId="0" borderId="46" xfId="3" applyFont="1" applyBorder="1" applyAlignment="1" applyProtection="1">
      <alignment horizontal="left" vertical="center"/>
    </xf>
    <xf numFmtId="0" fontId="4" fillId="0" borderId="12" xfId="3" applyFont="1" applyBorder="1" applyAlignment="1" applyProtection="1">
      <alignment horizontal="left" vertical="center"/>
    </xf>
    <xf numFmtId="49" fontId="4" fillId="0" borderId="47" xfId="3" applyNumberFormat="1" applyFont="1" applyBorder="1" applyAlignment="1" applyProtection="1">
      <alignment horizontal="left" vertical="center"/>
    </xf>
    <xf numFmtId="0" fontId="4" fillId="0" borderId="36" xfId="3" applyFont="1" applyBorder="1" applyAlignment="1" applyProtection="1">
      <alignment vertical="top" wrapText="1"/>
    </xf>
    <xf numFmtId="0" fontId="4" fillId="0" borderId="52" xfId="3" applyFont="1" applyBorder="1" applyProtection="1">
      <alignment vertical="center"/>
    </xf>
    <xf numFmtId="0" fontId="4" fillId="0" borderId="14" xfId="3" applyFont="1" applyBorder="1" applyProtection="1">
      <alignment vertical="center"/>
    </xf>
    <xf numFmtId="49" fontId="4" fillId="0" borderId="54" xfId="3" applyNumberFormat="1" applyFont="1" applyBorder="1" applyProtection="1">
      <alignment vertical="center"/>
    </xf>
    <xf numFmtId="0" fontId="4" fillId="0" borderId="24" xfId="3" applyFont="1" applyBorder="1" applyProtection="1">
      <alignment vertical="center"/>
    </xf>
    <xf numFmtId="0" fontId="4" fillId="0" borderId="33" xfId="3" applyFont="1" applyBorder="1" applyAlignment="1" applyProtection="1">
      <alignment vertical="top" wrapText="1"/>
    </xf>
    <xf numFmtId="0" fontId="4" fillId="0" borderId="48" xfId="3" applyFont="1" applyBorder="1" applyProtection="1">
      <alignment vertical="center"/>
    </xf>
    <xf numFmtId="0" fontId="4" fillId="0" borderId="10" xfId="3" applyFont="1" applyBorder="1" applyProtection="1">
      <alignment vertical="center"/>
    </xf>
    <xf numFmtId="49" fontId="4" fillId="0" borderId="49" xfId="3" applyNumberFormat="1" applyFont="1" applyBorder="1" applyProtection="1">
      <alignment vertical="center"/>
    </xf>
    <xf numFmtId="0" fontId="4" fillId="0" borderId="39" xfId="3" applyFont="1" applyBorder="1" applyProtection="1">
      <alignment vertical="center"/>
    </xf>
    <xf numFmtId="0" fontId="4" fillId="0" borderId="0" xfId="3" applyFont="1" applyProtection="1">
      <alignment vertical="center"/>
    </xf>
    <xf numFmtId="0" fontId="4" fillId="0" borderId="8" xfId="3" applyFont="1" applyBorder="1" applyProtection="1">
      <alignment vertical="center"/>
    </xf>
    <xf numFmtId="0" fontId="4" fillId="0" borderId="13" xfId="3" applyFont="1" applyBorder="1" applyProtection="1">
      <alignment vertical="center"/>
    </xf>
    <xf numFmtId="0" fontId="4" fillId="0" borderId="34" xfId="3" applyFont="1" applyBorder="1" applyAlignment="1" applyProtection="1">
      <alignment vertical="top" wrapText="1"/>
    </xf>
    <xf numFmtId="49" fontId="4" fillId="0" borderId="32" xfId="3" applyNumberFormat="1" applyFont="1" applyBorder="1" applyProtection="1">
      <alignment vertical="center"/>
    </xf>
    <xf numFmtId="0" fontId="4" fillId="0" borderId="46" xfId="3" applyFont="1" applyBorder="1" applyProtection="1">
      <alignment vertical="center"/>
    </xf>
    <xf numFmtId="0" fontId="4" fillId="0" borderId="12" xfId="3" applyFont="1" applyBorder="1" applyProtection="1">
      <alignment vertical="center"/>
    </xf>
    <xf numFmtId="49" fontId="4" fillId="0" borderId="47" xfId="3" applyNumberFormat="1" applyFont="1" applyBorder="1" applyProtection="1">
      <alignment vertical="center"/>
    </xf>
    <xf numFmtId="0" fontId="4" fillId="0" borderId="37" xfId="3" applyFont="1" applyBorder="1" applyProtection="1">
      <alignment vertical="center"/>
    </xf>
    <xf numFmtId="0" fontId="4" fillId="0" borderId="15" xfId="3" applyFont="1" applyBorder="1" applyProtection="1">
      <alignment vertical="center"/>
    </xf>
    <xf numFmtId="0" fontId="4" fillId="0" borderId="26" xfId="3" applyFont="1" applyBorder="1" applyProtection="1">
      <alignment vertical="center"/>
    </xf>
    <xf numFmtId="0" fontId="4" fillId="0" borderId="45" xfId="3" applyFont="1" applyBorder="1" applyProtection="1">
      <alignment vertical="center"/>
    </xf>
    <xf numFmtId="0" fontId="4" fillId="0" borderId="4" xfId="3" applyFont="1" applyBorder="1" applyProtection="1">
      <alignment vertical="center"/>
    </xf>
    <xf numFmtId="0" fontId="4" fillId="0" borderId="6" xfId="3" applyFont="1" applyBorder="1" applyProtection="1">
      <alignment vertical="center"/>
    </xf>
    <xf numFmtId="0" fontId="21" fillId="0" borderId="45" xfId="3" applyFont="1" applyBorder="1" applyProtection="1">
      <alignment vertical="center"/>
    </xf>
    <xf numFmtId="0" fontId="21" fillId="0" borderId="4" xfId="3" applyFont="1" applyBorder="1" applyProtection="1">
      <alignment vertical="center"/>
    </xf>
    <xf numFmtId="0" fontId="21" fillId="0" borderId="6" xfId="3" applyFont="1" applyBorder="1" applyProtection="1">
      <alignment vertical="center"/>
    </xf>
    <xf numFmtId="0" fontId="4" fillId="0" borderId="49" xfId="3" applyFont="1" applyBorder="1" applyProtection="1">
      <alignment vertical="center"/>
    </xf>
    <xf numFmtId="0" fontId="21" fillId="0" borderId="39" xfId="3" applyFont="1" applyBorder="1" applyProtection="1">
      <alignment vertical="center"/>
    </xf>
    <xf numFmtId="0" fontId="21" fillId="0" borderId="0" xfId="3" applyFont="1" applyProtection="1">
      <alignment vertical="center"/>
    </xf>
    <xf numFmtId="0" fontId="21" fillId="0" borderId="8" xfId="3" applyFont="1" applyBorder="1" applyProtection="1">
      <alignment vertical="center"/>
    </xf>
    <xf numFmtId="49" fontId="4" fillId="0" borderId="58" xfId="3" applyNumberFormat="1" applyFont="1" applyBorder="1" applyProtection="1">
      <alignment vertical="center"/>
    </xf>
    <xf numFmtId="0" fontId="4" fillId="0" borderId="17" xfId="0" quotePrefix="1" applyFont="1" applyBorder="1" applyAlignment="1" applyProtection="1">
      <alignment horizontal="left" vertical="center"/>
    </xf>
    <xf numFmtId="0" fontId="4" fillId="0" borderId="18" xfId="0" quotePrefix="1" applyFont="1" applyBorder="1" applyAlignment="1" applyProtection="1">
      <alignment horizontal="left" vertical="center"/>
    </xf>
    <xf numFmtId="0" fontId="21" fillId="0" borderId="41" xfId="0" applyFont="1" applyBorder="1" applyAlignment="1" applyProtection="1">
      <alignment horizontal="center" vertical="center" wrapText="1"/>
    </xf>
    <xf numFmtId="0" fontId="4" fillId="0" borderId="41" xfId="3" applyFont="1" applyBorder="1" applyAlignment="1" applyProtection="1">
      <alignment horizontal="left" vertical="center"/>
    </xf>
    <xf numFmtId="0" fontId="4" fillId="0" borderId="18" xfId="3" applyFont="1" applyBorder="1" applyAlignment="1" applyProtection="1">
      <alignment horizontal="left" vertical="center"/>
    </xf>
    <xf numFmtId="0" fontId="4" fillId="0" borderId="22" xfId="3" applyFont="1" applyBorder="1" applyAlignment="1" applyProtection="1">
      <alignment horizontal="left" vertical="center"/>
    </xf>
    <xf numFmtId="0" fontId="4" fillId="0" borderId="3" xfId="3" applyFont="1" applyBorder="1" applyAlignment="1" applyProtection="1">
      <alignment horizontal="left" vertical="top" wrapText="1"/>
    </xf>
    <xf numFmtId="0" fontId="4" fillId="0" borderId="44" xfId="3" applyFont="1" applyBorder="1" applyAlignment="1" applyProtection="1">
      <alignment horizontal="left" vertical="top" wrapText="1"/>
    </xf>
    <xf numFmtId="0" fontId="4" fillId="0" borderId="45" xfId="3" applyFont="1" applyBorder="1" applyAlignment="1" applyProtection="1">
      <alignment horizontal="left" vertical="top" wrapText="1"/>
    </xf>
    <xf numFmtId="0" fontId="4" fillId="0" borderId="52" xfId="3" applyFont="1" applyBorder="1" applyAlignment="1" applyProtection="1">
      <alignment horizontal="left" vertical="center"/>
    </xf>
    <xf numFmtId="0" fontId="4" fillId="0" borderId="14" xfId="3" applyFont="1" applyBorder="1" applyAlignment="1" applyProtection="1">
      <alignment horizontal="left" vertical="center"/>
    </xf>
    <xf numFmtId="0" fontId="4" fillId="0" borderId="54" xfId="3" applyFont="1" applyBorder="1" applyAlignment="1" applyProtection="1">
      <alignment horizontal="left" vertical="center"/>
    </xf>
    <xf numFmtId="0" fontId="4" fillId="0" borderId="24" xfId="3" applyFont="1" applyBorder="1" applyAlignment="1" applyProtection="1">
      <alignment horizontal="left" vertical="center"/>
    </xf>
    <xf numFmtId="0" fontId="4" fillId="0" borderId="7" xfId="3" applyFont="1" applyBorder="1" applyAlignment="1" applyProtection="1">
      <alignment horizontal="left" vertical="top" wrapText="1"/>
    </xf>
    <xf numFmtId="0" fontId="4" fillId="0" borderId="30" xfId="3" applyFont="1" applyBorder="1" applyAlignment="1" applyProtection="1">
      <alignment horizontal="left" vertical="top" wrapText="1"/>
    </xf>
    <xf numFmtId="0" fontId="4" fillId="0" borderId="39" xfId="3" applyFont="1" applyBorder="1" applyAlignment="1" applyProtection="1">
      <alignment horizontal="left" vertical="top" wrapText="1"/>
    </xf>
    <xf numFmtId="0" fontId="4" fillId="0" borderId="49" xfId="3" applyFont="1" applyBorder="1" applyAlignment="1" applyProtection="1">
      <alignment horizontal="left" vertical="center"/>
    </xf>
    <xf numFmtId="0" fontId="4" fillId="0" borderId="29" xfId="3" applyFont="1" applyBorder="1" applyAlignment="1" applyProtection="1">
      <alignment horizontal="left" vertical="center"/>
    </xf>
    <xf numFmtId="0" fontId="4" fillId="0" borderId="55" xfId="3" applyFont="1" applyBorder="1" applyAlignment="1" applyProtection="1">
      <alignment horizontal="left" vertical="center"/>
    </xf>
    <xf numFmtId="0" fontId="4" fillId="0" borderId="40" xfId="3" applyFont="1" applyBorder="1" applyAlignment="1" applyProtection="1">
      <alignment horizontal="left" vertical="top" wrapText="1"/>
    </xf>
    <xf numFmtId="0" fontId="4" fillId="0" borderId="31" xfId="3" applyFont="1" applyBorder="1" applyAlignment="1" applyProtection="1">
      <alignment horizontal="left" vertical="top" wrapText="1"/>
    </xf>
    <xf numFmtId="0" fontId="4" fillId="0" borderId="37" xfId="3" applyFont="1" applyBorder="1" applyAlignment="1" applyProtection="1">
      <alignment vertical="top" wrapText="1"/>
    </xf>
    <xf numFmtId="0" fontId="4" fillId="0" borderId="38" xfId="3" applyFont="1" applyBorder="1" applyAlignment="1" applyProtection="1">
      <alignment vertical="top" wrapText="1"/>
    </xf>
    <xf numFmtId="0" fontId="4" fillId="0" borderId="39" xfId="3" applyFont="1" applyBorder="1" applyAlignment="1" applyProtection="1">
      <alignment vertical="top" wrapText="1"/>
    </xf>
    <xf numFmtId="0" fontId="4" fillId="0" borderId="30" xfId="3" applyFont="1" applyBorder="1" applyAlignment="1" applyProtection="1">
      <alignment vertical="top" wrapText="1"/>
    </xf>
    <xf numFmtId="0" fontId="4" fillId="0" borderId="40" xfId="3" applyFont="1" applyBorder="1" applyAlignment="1" applyProtection="1">
      <alignment vertical="top" wrapText="1"/>
    </xf>
    <xf numFmtId="0" fontId="4" fillId="0" borderId="31" xfId="3" applyFont="1" applyBorder="1" applyAlignment="1" applyProtection="1">
      <alignment vertical="top" wrapText="1"/>
    </xf>
    <xf numFmtId="0" fontId="4" fillId="0" borderId="37" xfId="3" applyFont="1" applyBorder="1" applyAlignment="1" applyProtection="1">
      <alignment vertical="top"/>
    </xf>
    <xf numFmtId="0" fontId="4" fillId="0" borderId="38" xfId="3" applyFont="1" applyBorder="1" applyAlignment="1" applyProtection="1">
      <alignment vertical="top"/>
    </xf>
    <xf numFmtId="0" fontId="4" fillId="0" borderId="39" xfId="3" applyFont="1" applyBorder="1" applyAlignment="1" applyProtection="1">
      <alignment vertical="top"/>
    </xf>
    <xf numFmtId="0" fontId="4" fillId="0" borderId="30" xfId="3" applyFont="1" applyBorder="1" applyAlignment="1" applyProtection="1">
      <alignment vertical="top"/>
    </xf>
    <xf numFmtId="0" fontId="4" fillId="0" borderId="48" xfId="3" applyFont="1" applyBorder="1" applyAlignment="1" applyProtection="1">
      <alignment vertical="center" wrapText="1"/>
    </xf>
    <xf numFmtId="0" fontId="4" fillId="0" borderId="10" xfId="3" applyFont="1" applyBorder="1" applyAlignment="1" applyProtection="1">
      <alignment vertical="center" wrapText="1"/>
    </xf>
    <xf numFmtId="0" fontId="4" fillId="0" borderId="49" xfId="3" applyFont="1" applyBorder="1" applyAlignment="1" applyProtection="1">
      <alignment vertical="center" wrapText="1"/>
    </xf>
    <xf numFmtId="0" fontId="4" fillId="0" borderId="40" xfId="3" applyFont="1" applyBorder="1" applyAlignment="1" applyProtection="1">
      <alignment vertical="top"/>
    </xf>
    <xf numFmtId="0" fontId="4" fillId="0" borderId="31" xfId="3" applyFont="1" applyBorder="1" applyAlignment="1" applyProtection="1">
      <alignment vertical="top"/>
    </xf>
    <xf numFmtId="49" fontId="21" fillId="0" borderId="48" xfId="3" applyNumberFormat="1" applyFont="1" applyBorder="1" applyAlignment="1" applyProtection="1">
      <alignment horizontal="left" vertical="center"/>
    </xf>
    <xf numFmtId="0" fontId="21" fillId="0" borderId="10" xfId="3" applyFont="1" applyBorder="1" applyAlignment="1" applyProtection="1">
      <alignment horizontal="left" vertical="center"/>
    </xf>
    <xf numFmtId="0" fontId="21" fillId="0" borderId="13" xfId="3" applyFont="1" applyBorder="1" applyAlignment="1" applyProtection="1">
      <alignment horizontal="left" vertical="center"/>
    </xf>
    <xf numFmtId="0" fontId="4" fillId="0" borderId="5" xfId="3" applyFont="1" applyBorder="1" applyAlignment="1" applyProtection="1">
      <alignment horizontal="left" vertical="top" wrapText="1"/>
    </xf>
    <xf numFmtId="0" fontId="4" fillId="0" borderId="51" xfId="3" applyFont="1" applyBorder="1" applyAlignment="1" applyProtection="1">
      <alignment horizontal="left" vertical="top" wrapText="1"/>
    </xf>
    <xf numFmtId="0" fontId="4" fillId="0" borderId="50" xfId="3" applyFont="1" applyBorder="1" applyAlignment="1" applyProtection="1">
      <alignment vertical="top" wrapText="1"/>
    </xf>
    <xf numFmtId="0" fontId="4" fillId="0" borderId="51" xfId="3" applyFont="1" applyBorder="1" applyAlignment="1" applyProtection="1">
      <alignment vertical="top" wrapText="1"/>
    </xf>
    <xf numFmtId="0" fontId="4" fillId="0" borderId="47" xfId="3" applyFont="1" applyBorder="1" applyProtection="1">
      <alignment vertical="center"/>
    </xf>
    <xf numFmtId="0" fontId="4" fillId="0" borderId="3" xfId="3" applyFont="1" applyBorder="1" applyAlignment="1" applyProtection="1">
      <alignment vertical="top" wrapText="1"/>
    </xf>
    <xf numFmtId="0" fontId="4" fillId="0" borderId="44" xfId="3" applyFont="1" applyBorder="1" applyAlignment="1" applyProtection="1">
      <alignment vertical="top" wrapText="1"/>
    </xf>
    <xf numFmtId="0" fontId="4" fillId="0" borderId="45" xfId="3" applyFont="1" applyBorder="1" applyAlignment="1" applyProtection="1">
      <alignment vertical="top" wrapText="1"/>
    </xf>
    <xf numFmtId="0" fontId="4" fillId="0" borderId="54" xfId="3" applyFont="1" applyBorder="1" applyProtection="1">
      <alignment vertical="center"/>
    </xf>
    <xf numFmtId="0" fontId="4" fillId="0" borderId="35" xfId="3" applyFont="1" applyBorder="1" applyAlignment="1" applyProtection="1">
      <alignment horizontal="left" vertical="center"/>
    </xf>
    <xf numFmtId="0" fontId="4" fillId="0" borderId="56" xfId="3" applyFont="1" applyBorder="1" applyAlignment="1" applyProtection="1">
      <alignment horizontal="left" vertical="center"/>
    </xf>
    <xf numFmtId="0" fontId="4" fillId="0" borderId="7" xfId="3" applyFont="1" applyBorder="1" applyAlignment="1" applyProtection="1">
      <alignment vertical="top" wrapText="1"/>
    </xf>
    <xf numFmtId="0" fontId="4" fillId="0" borderId="5" xfId="3" applyFont="1" applyBorder="1" applyAlignment="1" applyProtection="1">
      <alignment vertical="top" wrapText="1"/>
    </xf>
    <xf numFmtId="0" fontId="4" fillId="0" borderId="3" xfId="3" applyFont="1" applyBorder="1" applyAlignment="1" applyProtection="1">
      <alignment vertical="top"/>
    </xf>
    <xf numFmtId="0" fontId="4" fillId="0" borderId="44" xfId="3" applyFont="1" applyBorder="1" applyAlignment="1" applyProtection="1">
      <alignment vertical="top"/>
    </xf>
    <xf numFmtId="0" fontId="4" fillId="0" borderId="45" xfId="3" applyFont="1" applyBorder="1" applyAlignment="1" applyProtection="1">
      <alignment vertical="top"/>
    </xf>
    <xf numFmtId="0" fontId="4" fillId="0" borderId="7" xfId="3" applyFont="1" applyBorder="1" applyAlignment="1" applyProtection="1">
      <alignment vertical="top"/>
    </xf>
    <xf numFmtId="0" fontId="4" fillId="0" borderId="5" xfId="3" applyFont="1" applyBorder="1" applyAlignment="1" applyProtection="1">
      <alignment vertical="top"/>
    </xf>
    <xf numFmtId="0" fontId="4" fillId="0" borderId="51" xfId="3" applyFont="1" applyBorder="1" applyAlignment="1" applyProtection="1">
      <alignment vertical="top"/>
    </xf>
    <xf numFmtId="0" fontId="4" fillId="0" borderId="50" xfId="3" applyFont="1" applyBorder="1" applyAlignment="1" applyProtection="1">
      <alignment vertical="top"/>
    </xf>
    <xf numFmtId="0" fontId="14" fillId="0" borderId="0" xfId="0" applyFont="1" applyAlignment="1" applyProtection="1">
      <alignment vertical="center" wrapText="1"/>
    </xf>
    <xf numFmtId="0" fontId="4" fillId="0" borderId="17" xfId="3" applyFont="1" applyBorder="1" applyAlignment="1" applyProtection="1">
      <alignment horizontal="left" vertical="center"/>
    </xf>
    <xf numFmtId="49" fontId="21" fillId="0" borderId="17" xfId="3" applyNumberFormat="1" applyFont="1" applyBorder="1" applyAlignment="1" applyProtection="1">
      <alignment horizontal="center" vertical="center"/>
    </xf>
    <xf numFmtId="0" fontId="21" fillId="0" borderId="22" xfId="3" applyFont="1" applyBorder="1" applyAlignment="1" applyProtection="1">
      <alignment horizontal="center" vertical="center"/>
    </xf>
    <xf numFmtId="0" fontId="4" fillId="0" borderId="23" xfId="3" applyFont="1" applyBorder="1" applyAlignment="1" applyProtection="1">
      <alignment horizontal="left" vertical="center"/>
    </xf>
    <xf numFmtId="0" fontId="4" fillId="0" borderId="19" xfId="3" applyFont="1" applyBorder="1" applyAlignment="1" applyProtection="1">
      <alignment horizontal="left" vertical="center"/>
    </xf>
    <xf numFmtId="0" fontId="21" fillId="0" borderId="19" xfId="3" applyFont="1" applyBorder="1" applyAlignment="1" applyProtection="1">
      <alignment horizontal="left" vertical="center"/>
    </xf>
    <xf numFmtId="49" fontId="21" fillId="0" borderId="10" xfId="3" applyNumberFormat="1" applyFont="1" applyBorder="1" applyAlignment="1" applyProtection="1">
      <alignment horizontal="left" vertical="center"/>
    </xf>
    <xf numFmtId="49" fontId="4" fillId="0" borderId="25" xfId="3" applyNumberFormat="1" applyFont="1" applyBorder="1" applyAlignment="1" applyProtection="1">
      <alignment horizontal="left" vertical="center"/>
    </xf>
    <xf numFmtId="49" fontId="4" fillId="0" borderId="15" xfId="3" applyNumberFormat="1" applyFont="1" applyBorder="1" applyAlignment="1" applyProtection="1">
      <alignment horizontal="left" vertical="center"/>
    </xf>
    <xf numFmtId="49" fontId="4" fillId="0" borderId="38" xfId="3" applyNumberFormat="1" applyFont="1" applyBorder="1" applyAlignment="1" applyProtection="1">
      <alignment horizontal="left" vertical="center"/>
    </xf>
    <xf numFmtId="49" fontId="4" fillId="4" borderId="19" xfId="3" applyNumberFormat="1" applyFont="1" applyFill="1" applyBorder="1" applyAlignment="1" applyProtection="1">
      <alignment horizontal="center" vertical="center"/>
    </xf>
    <xf numFmtId="49" fontId="4" fillId="4" borderId="13" xfId="3" applyNumberFormat="1" applyFont="1" applyFill="1" applyBorder="1" applyAlignment="1" applyProtection="1">
      <alignment horizontal="center" vertical="center"/>
    </xf>
    <xf numFmtId="49" fontId="4" fillId="0" borderId="7" xfId="3" applyNumberFormat="1" applyFont="1" applyBorder="1" applyAlignment="1" applyProtection="1">
      <alignment horizontal="left" vertical="center"/>
    </xf>
    <xf numFmtId="49" fontId="4" fillId="0" borderId="0" xfId="3" applyNumberFormat="1" applyFont="1" applyAlignment="1" applyProtection="1">
      <alignment horizontal="left" vertical="center"/>
    </xf>
    <xf numFmtId="49" fontId="4" fillId="0" borderId="5" xfId="3" applyNumberFormat="1" applyFont="1" applyBorder="1" applyAlignment="1" applyProtection="1">
      <alignment horizontal="left" vertical="center"/>
    </xf>
    <xf numFmtId="49" fontId="4" fillId="0" borderId="1" xfId="3" applyNumberFormat="1" applyFont="1" applyBorder="1" applyAlignment="1" applyProtection="1">
      <alignment horizontal="left" vertical="center"/>
    </xf>
    <xf numFmtId="49" fontId="4" fillId="0" borderId="51" xfId="3" applyNumberFormat="1" applyFont="1" applyBorder="1" applyAlignment="1" applyProtection="1">
      <alignment horizontal="left" vertical="center"/>
    </xf>
    <xf numFmtId="49" fontId="4" fillId="4" borderId="53" xfId="3" applyNumberFormat="1" applyFont="1" applyFill="1" applyBorder="1" applyAlignment="1" applyProtection="1">
      <alignment horizontal="center" vertical="center"/>
    </xf>
    <xf numFmtId="49" fontId="4" fillId="4" borderId="11" xfId="3" applyNumberFormat="1" applyFont="1" applyFill="1" applyBorder="1" applyAlignment="1" applyProtection="1">
      <alignment horizontal="center" vertical="center"/>
    </xf>
    <xf numFmtId="0" fontId="4" fillId="0" borderId="5" xfId="3" applyFont="1" applyBorder="1" applyProtection="1">
      <alignment vertical="center"/>
    </xf>
    <xf numFmtId="0" fontId="7" fillId="0" borderId="0" xfId="3" applyNumberFormat="1" applyFont="1" applyAlignment="1" applyProtection="1">
      <alignment horizontal="right" vertical="top"/>
    </xf>
    <xf numFmtId="0" fontId="4" fillId="0" borderId="0" xfId="7" applyNumberFormat="1" applyFont="1" applyProtection="1">
      <alignment vertical="center"/>
    </xf>
    <xf numFmtId="0" fontId="4" fillId="0" borderId="0" xfId="2" applyNumberFormat="1" applyFont="1" applyProtection="1">
      <alignment vertical="center"/>
    </xf>
    <xf numFmtId="0" fontId="4" fillId="0" borderId="0" xfId="2" applyNumberFormat="1" applyFont="1" applyAlignment="1" applyProtection="1">
      <alignment horizontal="left" vertical="center"/>
    </xf>
    <xf numFmtId="0" fontId="4" fillId="0" borderId="8" xfId="2" applyNumberFormat="1" applyFont="1" applyBorder="1" applyAlignment="1" applyProtection="1">
      <alignment horizontal="left" vertical="center"/>
    </xf>
    <xf numFmtId="0" fontId="4" fillId="0" borderId="8" xfId="3" applyNumberFormat="1" applyFont="1" applyBorder="1" applyAlignment="1" applyProtection="1">
      <alignment horizontal="left" vertical="center"/>
    </xf>
  </cellXfs>
  <cellStyles count="20">
    <cellStyle name="ハイパーリンク" xfId="1" builtinId="8"/>
    <cellStyle name="ハイパーリンク 2" xfId="16" xr:uid="{00000000-0005-0000-0000-000001000000}"/>
    <cellStyle name="桁区切り" xfId="19" builtinId="6"/>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49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0000"/>
      <color rgb="FFBFBFBF"/>
      <color rgb="FFCCEDFC"/>
      <color rgb="FF0D0D0D"/>
      <color rgb="FFFF66FF"/>
      <color rgb="FFFFE1FF"/>
      <color rgb="FFFFFF99"/>
      <color rgb="FFA6A6A6"/>
      <color rgb="FFE2EFDA"/>
      <color rgb="FFEEA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A60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9.375" style="48" hidden="1" customWidth="1"/>
    <col min="2" max="3" width="1.625" style="48" customWidth="1"/>
    <col min="4" max="4" width="6.875" style="48" customWidth="1"/>
    <col min="5" max="5" width="4.5" style="48" customWidth="1"/>
    <col min="6" max="6" width="3.75" style="48" customWidth="1"/>
    <col min="7" max="7" width="9.25" style="48" customWidth="1"/>
    <col min="8" max="8" width="7.125" style="48" customWidth="1"/>
    <col min="9" max="9" width="1.625" style="48" customWidth="1"/>
    <col min="10" max="10" width="8.625" style="48" customWidth="1"/>
    <col min="11" max="11" width="6.625" style="48" customWidth="1"/>
    <col min="12" max="12" width="16.625" style="48" customWidth="1"/>
    <col min="13" max="13" width="6.625" style="48" customWidth="1"/>
    <col min="14" max="14" width="7.5" style="48" customWidth="1"/>
    <col min="15" max="15" width="6.25" style="48" customWidth="1"/>
    <col min="16" max="16" width="7.875" style="48" customWidth="1"/>
    <col min="17" max="17" width="16.125" style="48" customWidth="1"/>
    <col min="18" max="18" width="8.75" style="48" customWidth="1"/>
    <col min="19" max="19" width="4.5" style="48" customWidth="1"/>
    <col min="20" max="21" width="3.75" style="48" customWidth="1"/>
    <col min="22" max="25" width="2.5" style="48" customWidth="1"/>
    <col min="26" max="26" width="3.625" style="48" customWidth="1"/>
    <col min="27" max="16384" width="9" style="48"/>
  </cols>
  <sheetData>
    <row r="1" spans="1:26" ht="30" customHeight="1" x14ac:dyDescent="0.15">
      <c r="A1" s="331" t="s">
        <v>612</v>
      </c>
      <c r="B1" s="45"/>
      <c r="C1" s="46" t="s">
        <v>583</v>
      </c>
      <c r="D1" s="46"/>
      <c r="E1" s="46"/>
      <c r="F1" s="46"/>
      <c r="G1" s="46"/>
      <c r="H1" s="46"/>
      <c r="I1" s="46"/>
      <c r="J1" s="46"/>
      <c r="K1" s="46"/>
      <c r="L1" s="46"/>
      <c r="M1" s="46"/>
      <c r="N1" s="46"/>
      <c r="O1" s="46"/>
      <c r="P1" s="46"/>
      <c r="Q1" s="46"/>
      <c r="R1" s="46"/>
      <c r="S1" s="46"/>
      <c r="T1" s="46"/>
      <c r="U1" s="46"/>
      <c r="V1" s="46"/>
      <c r="W1" s="330" t="s">
        <v>615</v>
      </c>
      <c r="X1" s="47"/>
      <c r="Y1" s="47"/>
      <c r="Z1" s="47"/>
    </row>
    <row r="2" spans="1:26" ht="15.75" hidden="1" customHeight="1" x14ac:dyDescent="0.15">
      <c r="A2" s="331" t="s">
        <v>28</v>
      </c>
      <c r="B2" s="45"/>
      <c r="C2" s="49"/>
      <c r="D2" s="49"/>
      <c r="U2" s="50"/>
      <c r="V2" s="50"/>
      <c r="W2" s="1"/>
    </row>
    <row r="3" spans="1:26" ht="30" customHeight="1" x14ac:dyDescent="0.15">
      <c r="A3" s="332" t="s">
        <v>616</v>
      </c>
      <c r="B3" s="51"/>
      <c r="C3" s="48" t="s">
        <v>574</v>
      </c>
    </row>
    <row r="4" spans="1:26" ht="5.25" customHeight="1" x14ac:dyDescent="0.15">
      <c r="A4" s="51"/>
      <c r="B4" s="51"/>
      <c r="C4" s="52"/>
      <c r="D4" s="53"/>
      <c r="E4" s="53"/>
      <c r="F4" s="53"/>
      <c r="G4" s="53"/>
      <c r="H4" s="53"/>
      <c r="I4" s="53"/>
      <c r="J4" s="53"/>
      <c r="K4" s="53"/>
      <c r="L4" s="53"/>
      <c r="M4" s="53"/>
      <c r="N4" s="53"/>
      <c r="O4" s="53"/>
      <c r="P4" s="53"/>
      <c r="Q4" s="53"/>
      <c r="R4" s="53"/>
      <c r="S4" s="53"/>
      <c r="T4" s="53"/>
      <c r="U4" s="53"/>
      <c r="V4" s="53"/>
      <c r="W4" s="53"/>
      <c r="X4" s="53"/>
      <c r="Y4" s="53"/>
      <c r="Z4" s="54"/>
    </row>
    <row r="5" spans="1:26" ht="15" customHeight="1" x14ac:dyDescent="0.15">
      <c r="A5" s="51"/>
      <c r="B5" s="51"/>
      <c r="C5" s="55" t="s">
        <v>586</v>
      </c>
      <c r="D5" s="56"/>
      <c r="E5" s="56"/>
      <c r="F5" s="56"/>
      <c r="G5" s="56"/>
      <c r="H5" s="56"/>
      <c r="I5" s="56"/>
      <c r="J5" s="56"/>
      <c r="K5" s="56"/>
      <c r="L5" s="56"/>
      <c r="M5" s="56"/>
      <c r="N5" s="56"/>
      <c r="O5" s="56"/>
      <c r="P5" s="56"/>
      <c r="Q5" s="56"/>
      <c r="R5" s="56"/>
      <c r="S5" s="56"/>
      <c r="T5" s="56"/>
      <c r="U5" s="56"/>
      <c r="V5" s="56"/>
      <c r="W5" s="56"/>
      <c r="X5" s="56"/>
      <c r="Y5" s="56"/>
      <c r="Z5" s="57"/>
    </row>
    <row r="6" spans="1:26" ht="15" customHeight="1" x14ac:dyDescent="0.15">
      <c r="A6" s="51"/>
      <c r="B6" s="51"/>
      <c r="C6" s="55" t="s">
        <v>17</v>
      </c>
      <c r="D6" s="56"/>
      <c r="E6" s="56"/>
      <c r="F6" s="56"/>
      <c r="G6" s="56"/>
      <c r="H6" s="56"/>
      <c r="I6" s="56"/>
      <c r="J6" s="56"/>
      <c r="K6" s="56"/>
      <c r="L6" s="56"/>
      <c r="M6" s="56"/>
      <c r="N6" s="56"/>
      <c r="O6" s="56"/>
      <c r="P6" s="56"/>
      <c r="Q6" s="56"/>
      <c r="R6" s="56"/>
      <c r="S6" s="56"/>
      <c r="T6" s="56"/>
      <c r="U6" s="56"/>
      <c r="V6" s="56"/>
      <c r="W6" s="56"/>
      <c r="X6" s="56"/>
      <c r="Y6" s="56"/>
      <c r="Z6" s="57"/>
    </row>
    <row r="7" spans="1:26" ht="15" customHeight="1" x14ac:dyDescent="0.15">
      <c r="A7" s="51"/>
      <c r="B7" s="51"/>
      <c r="C7" s="55" t="s">
        <v>18</v>
      </c>
      <c r="D7" s="56"/>
      <c r="E7" s="56"/>
      <c r="F7" s="56"/>
      <c r="G7" s="56"/>
      <c r="H7" s="56"/>
      <c r="I7" s="56"/>
      <c r="J7" s="56"/>
      <c r="K7" s="56"/>
      <c r="L7" s="56"/>
      <c r="M7" s="56"/>
      <c r="N7" s="56"/>
      <c r="O7" s="56"/>
      <c r="P7" s="56"/>
      <c r="Q7" s="56"/>
      <c r="R7" s="56"/>
      <c r="S7" s="56"/>
      <c r="T7" s="56"/>
      <c r="U7" s="56"/>
      <c r="V7" s="56"/>
      <c r="W7" s="56"/>
      <c r="X7" s="56"/>
      <c r="Y7" s="56"/>
      <c r="Z7" s="57"/>
    </row>
    <row r="8" spans="1:26" ht="13.5" hidden="1" x14ac:dyDescent="0.15">
      <c r="A8" s="51"/>
      <c r="B8" s="51"/>
      <c r="C8" s="55"/>
      <c r="D8" s="56"/>
      <c r="E8" s="56"/>
      <c r="F8" s="56"/>
      <c r="G8" s="56"/>
      <c r="H8" s="56"/>
      <c r="I8" s="56"/>
      <c r="J8" s="56"/>
      <c r="K8" s="56"/>
      <c r="L8" s="56"/>
      <c r="M8" s="56"/>
      <c r="N8" s="56"/>
      <c r="O8" s="56"/>
      <c r="P8" s="56"/>
      <c r="Q8" s="56"/>
      <c r="R8" s="56"/>
      <c r="S8" s="56"/>
      <c r="T8" s="56"/>
      <c r="U8" s="56"/>
      <c r="V8" s="56"/>
      <c r="W8" s="56"/>
      <c r="X8" s="56"/>
      <c r="Y8" s="56"/>
      <c r="Z8" s="57"/>
    </row>
    <row r="9" spans="1:26" ht="5.25" customHeight="1" x14ac:dyDescent="0.15">
      <c r="A9" s="51"/>
      <c r="B9" s="51"/>
      <c r="C9" s="58"/>
      <c r="D9" s="59"/>
      <c r="E9" s="59"/>
      <c r="F9" s="59"/>
      <c r="G9" s="59"/>
      <c r="H9" s="59"/>
      <c r="I9" s="59"/>
      <c r="J9" s="59"/>
      <c r="K9" s="59"/>
      <c r="L9" s="59"/>
      <c r="M9" s="59"/>
      <c r="N9" s="59"/>
      <c r="O9" s="59"/>
      <c r="P9" s="59"/>
      <c r="Q9" s="59"/>
      <c r="R9" s="59"/>
      <c r="S9" s="59"/>
      <c r="T9" s="59"/>
      <c r="U9" s="59"/>
      <c r="V9" s="59"/>
      <c r="W9" s="59"/>
      <c r="X9" s="59"/>
      <c r="Y9" s="59"/>
      <c r="Z9" s="60"/>
    </row>
    <row r="10" spans="1:26" ht="30" customHeight="1" x14ac:dyDescent="0.15">
      <c r="A10" s="51"/>
      <c r="B10" s="51"/>
    </row>
    <row r="11" spans="1:26" ht="15.75" hidden="1" customHeight="1" x14ac:dyDescent="0.15">
      <c r="A11" s="51"/>
      <c r="B11" s="51"/>
    </row>
    <row r="12" spans="1:26" ht="15.75" hidden="1" customHeight="1" x14ac:dyDescent="0.15">
      <c r="A12" s="51"/>
      <c r="B12" s="51"/>
    </row>
    <row r="13" spans="1:26" ht="15.75" hidden="1" customHeight="1" x14ac:dyDescent="0.15">
      <c r="A13" s="51"/>
      <c r="B13" s="51"/>
    </row>
    <row r="14" spans="1:26" ht="15.75" hidden="1" customHeight="1" x14ac:dyDescent="0.15">
      <c r="A14" s="51"/>
      <c r="B14" s="51"/>
    </row>
    <row r="15" spans="1:26" ht="15.75" hidden="1" customHeight="1" x14ac:dyDescent="0.15">
      <c r="A15" s="51"/>
      <c r="B15" s="51"/>
    </row>
    <row r="16" spans="1:26" ht="15.75" hidden="1" customHeight="1" x14ac:dyDescent="0.15">
      <c r="A16" s="51"/>
      <c r="B16" s="51"/>
    </row>
    <row r="17" spans="1:26" ht="20.100000000000001" customHeight="1" x14ac:dyDescent="0.15">
      <c r="A17" s="51"/>
      <c r="B17" s="51"/>
      <c r="C17" s="61" t="s">
        <v>22</v>
      </c>
      <c r="D17" s="62"/>
      <c r="E17" s="62"/>
      <c r="F17" s="62"/>
      <c r="G17" s="62"/>
      <c r="H17" s="63"/>
    </row>
    <row r="18" spans="1:26" ht="15" customHeight="1" x14ac:dyDescent="0.15">
      <c r="A18" s="51"/>
      <c r="B18" s="51"/>
      <c r="C18" s="64"/>
      <c r="D18" s="65"/>
      <c r="E18" s="65"/>
      <c r="F18" s="65"/>
      <c r="G18" s="65"/>
      <c r="H18" s="65"/>
      <c r="I18" s="66"/>
      <c r="J18" s="66"/>
      <c r="K18" s="66"/>
      <c r="L18" s="66"/>
      <c r="M18" s="66"/>
      <c r="N18" s="66"/>
      <c r="O18" s="66"/>
      <c r="P18" s="66"/>
      <c r="Q18" s="66"/>
      <c r="R18" s="66"/>
      <c r="S18" s="66"/>
      <c r="T18" s="66"/>
      <c r="U18" s="66"/>
      <c r="V18" s="66"/>
      <c r="W18" s="66"/>
      <c r="X18" s="66"/>
      <c r="Y18" s="66"/>
      <c r="Z18" s="67"/>
    </row>
    <row r="19" spans="1:26" ht="15.75" hidden="1" customHeight="1" x14ac:dyDescent="0.15">
      <c r="A19" s="51"/>
      <c r="B19" s="51"/>
      <c r="C19" s="64"/>
      <c r="D19" s="65"/>
      <c r="E19" s="65"/>
      <c r="F19" s="65"/>
      <c r="G19" s="65"/>
      <c r="H19" s="65"/>
      <c r="I19" s="68"/>
      <c r="J19" s="68"/>
      <c r="K19" s="68"/>
      <c r="L19" s="68"/>
      <c r="M19" s="68"/>
      <c r="N19" s="68"/>
      <c r="O19" s="68"/>
      <c r="P19" s="68"/>
      <c r="Q19" s="68"/>
      <c r="R19" s="68"/>
      <c r="S19" s="68"/>
      <c r="T19" s="68"/>
      <c r="U19" s="68"/>
      <c r="V19" s="68"/>
      <c r="W19" s="68"/>
      <c r="X19" s="68"/>
      <c r="Y19" s="68"/>
      <c r="Z19" s="69"/>
    </row>
    <row r="20" spans="1:26" ht="20.100000000000001" customHeight="1" x14ac:dyDescent="0.15">
      <c r="A20" s="51">
        <f>IF(TRIM($I20)="", 1001, 0)</f>
        <v>1001</v>
      </c>
      <c r="B20" s="51"/>
      <c r="C20" s="70"/>
      <c r="D20" s="71">
        <v>1</v>
      </c>
      <c r="E20" s="48" t="s">
        <v>0</v>
      </c>
      <c r="I20" s="21"/>
      <c r="J20" s="22"/>
      <c r="K20" s="22"/>
      <c r="L20" s="22"/>
      <c r="M20" s="22"/>
      <c r="N20" s="68"/>
      <c r="O20" s="68"/>
      <c r="P20" s="68"/>
      <c r="Q20" s="68"/>
      <c r="R20" s="68"/>
      <c r="S20" s="68"/>
      <c r="T20" s="68"/>
      <c r="U20" s="68"/>
      <c r="V20" s="68"/>
      <c r="W20" s="68"/>
      <c r="X20" s="68"/>
      <c r="Y20" s="68"/>
      <c r="Z20" s="69"/>
    </row>
    <row r="21" spans="1:26" ht="20.100000000000001" customHeight="1" x14ac:dyDescent="0.15">
      <c r="A21" s="51"/>
      <c r="B21" s="51"/>
      <c r="C21" s="70"/>
      <c r="D21" s="71"/>
      <c r="E21" s="68"/>
      <c r="F21" s="68"/>
      <c r="G21" s="68"/>
      <c r="H21" s="68"/>
      <c r="I21" s="72"/>
      <c r="J21" s="73" t="s">
        <v>62</v>
      </c>
      <c r="K21" s="74"/>
      <c r="L21" s="74"/>
      <c r="M21" s="74"/>
      <c r="N21" s="74"/>
      <c r="O21" s="74"/>
      <c r="P21" s="74"/>
      <c r="Q21" s="74"/>
      <c r="R21" s="74"/>
      <c r="S21" s="74"/>
      <c r="T21" s="74"/>
      <c r="U21" s="74"/>
      <c r="V21" s="74"/>
      <c r="W21" s="74"/>
      <c r="X21" s="74"/>
      <c r="Y21" s="74"/>
      <c r="Z21" s="69"/>
    </row>
    <row r="22" spans="1:26" ht="20.100000000000001" customHeight="1" x14ac:dyDescent="0.15">
      <c r="A22" s="51">
        <f>IF(AND(TRIM($I22)&lt;&gt;"", OR(ISERROR(FIND("@"&amp;LEFT($I22,3)&amp;"@", 都道府県3))=FALSE, ISERROR(FIND("@"&amp;LEFT($I22,4)&amp;"@",都道府県4))=FALSE))=FALSE, 1001, 0)</f>
        <v>1001</v>
      </c>
      <c r="B22" s="51"/>
      <c r="C22" s="70"/>
      <c r="D22" s="71">
        <v>2</v>
      </c>
      <c r="E22" s="48" t="s">
        <v>1</v>
      </c>
      <c r="I22" s="39"/>
      <c r="J22" s="39"/>
      <c r="K22" s="39"/>
      <c r="L22" s="39"/>
      <c r="M22" s="39"/>
      <c r="N22" s="39"/>
      <c r="O22" s="39"/>
      <c r="P22" s="39"/>
      <c r="Q22" s="39"/>
      <c r="R22" s="39"/>
      <c r="S22" s="39"/>
      <c r="T22" s="39"/>
      <c r="U22" s="39"/>
      <c r="V22" s="39"/>
      <c r="W22" s="39"/>
      <c r="X22" s="39"/>
      <c r="Y22" s="39"/>
      <c r="Z22" s="69"/>
    </row>
    <row r="23" spans="1:26" ht="20.100000000000001" customHeight="1" x14ac:dyDescent="0.15">
      <c r="A23" s="51"/>
      <c r="B23" s="51"/>
      <c r="C23" s="70"/>
      <c r="D23" s="71"/>
      <c r="E23" s="68"/>
      <c r="F23" s="68"/>
      <c r="G23" s="68"/>
      <c r="H23" s="68"/>
      <c r="I23" s="72"/>
      <c r="J23" s="73" t="s">
        <v>20</v>
      </c>
      <c r="K23" s="74"/>
      <c r="L23" s="74"/>
      <c r="M23" s="74"/>
      <c r="N23" s="74"/>
      <c r="O23" s="74"/>
      <c r="P23" s="74"/>
      <c r="Q23" s="74"/>
      <c r="R23" s="74"/>
      <c r="S23" s="74"/>
      <c r="T23" s="74"/>
      <c r="U23" s="74"/>
      <c r="V23" s="74"/>
      <c r="W23" s="74"/>
      <c r="X23" s="74"/>
      <c r="Y23" s="74"/>
      <c r="Z23" s="69"/>
    </row>
    <row r="24" spans="1:26" ht="20.100000000000001" customHeight="1" x14ac:dyDescent="0.15">
      <c r="A24" s="51">
        <f>IF(TRIM($I24)="", 1001, 0)</f>
        <v>1001</v>
      </c>
      <c r="B24" s="51"/>
      <c r="C24" s="70"/>
      <c r="D24" s="71">
        <v>3</v>
      </c>
      <c r="E24" s="48" t="s">
        <v>2</v>
      </c>
      <c r="I24" s="18"/>
      <c r="J24" s="18"/>
      <c r="K24" s="18"/>
      <c r="L24" s="18"/>
      <c r="M24" s="18"/>
      <c r="N24" s="18"/>
      <c r="O24" s="18"/>
      <c r="P24" s="18"/>
      <c r="Q24" s="18"/>
      <c r="R24" s="18"/>
      <c r="S24" s="18"/>
      <c r="T24" s="18"/>
      <c r="U24" s="18"/>
      <c r="V24" s="18"/>
      <c r="W24" s="18"/>
      <c r="X24" s="18"/>
      <c r="Y24" s="18"/>
      <c r="Z24" s="69"/>
    </row>
    <row r="25" spans="1:26" ht="20.100000000000001" customHeight="1" x14ac:dyDescent="0.15">
      <c r="A25" s="51"/>
      <c r="B25" s="51"/>
      <c r="C25" s="75"/>
      <c r="D25" s="68"/>
      <c r="E25" s="68"/>
      <c r="F25" s="68"/>
      <c r="G25" s="68"/>
      <c r="H25" s="68"/>
      <c r="I25" s="72"/>
      <c r="J25" s="73" t="s">
        <v>63</v>
      </c>
      <c r="K25" s="74"/>
      <c r="L25" s="74"/>
      <c r="M25" s="74"/>
      <c r="N25" s="74"/>
      <c r="O25" s="74"/>
      <c r="P25" s="74"/>
      <c r="Q25" s="74"/>
      <c r="R25" s="74"/>
      <c r="S25" s="74"/>
      <c r="T25" s="74"/>
      <c r="U25" s="74"/>
      <c r="V25" s="74"/>
      <c r="W25" s="74"/>
      <c r="X25" s="74"/>
      <c r="Y25" s="74"/>
      <c r="Z25" s="69"/>
    </row>
    <row r="26" spans="1:26" ht="20.100000000000001" customHeight="1" x14ac:dyDescent="0.15">
      <c r="A26" s="51">
        <f>IF(TRIM($I26)="", 1001, 0)</f>
        <v>1001</v>
      </c>
      <c r="B26" s="51"/>
      <c r="C26" s="70"/>
      <c r="D26" s="71">
        <v>4</v>
      </c>
      <c r="E26" s="48" t="s">
        <v>3</v>
      </c>
      <c r="I26" s="18"/>
      <c r="J26" s="18"/>
      <c r="K26" s="18"/>
      <c r="L26" s="18"/>
      <c r="M26" s="18"/>
      <c r="N26" s="18"/>
      <c r="O26" s="18"/>
      <c r="P26" s="18"/>
      <c r="Q26" s="18"/>
      <c r="R26" s="18"/>
      <c r="S26" s="18"/>
      <c r="T26" s="18"/>
      <c r="U26" s="18"/>
      <c r="V26" s="18"/>
      <c r="W26" s="18"/>
      <c r="X26" s="18"/>
      <c r="Y26" s="18"/>
      <c r="Z26" s="69"/>
    </row>
    <row r="27" spans="1:26" ht="20.100000000000001" customHeight="1" x14ac:dyDescent="0.15">
      <c r="A27" s="51"/>
      <c r="B27" s="51"/>
      <c r="C27" s="75"/>
      <c r="D27" s="68"/>
      <c r="E27" s="68"/>
      <c r="F27" s="68"/>
      <c r="G27" s="68"/>
      <c r="H27" s="68"/>
      <c r="I27" s="72"/>
      <c r="J27" s="73" t="s">
        <v>64</v>
      </c>
      <c r="K27" s="76"/>
      <c r="L27" s="76"/>
      <c r="M27" s="76"/>
      <c r="N27" s="76"/>
      <c r="O27" s="76"/>
      <c r="P27" s="76"/>
      <c r="Q27" s="76"/>
      <c r="R27" s="76"/>
      <c r="S27" s="76"/>
      <c r="T27" s="76"/>
      <c r="U27" s="76"/>
      <c r="V27" s="76"/>
      <c r="W27" s="76"/>
      <c r="X27" s="76"/>
      <c r="Y27" s="76"/>
      <c r="Z27" s="77"/>
    </row>
    <row r="28" spans="1:26" ht="20.100000000000001" customHeight="1" x14ac:dyDescent="0.15">
      <c r="A28" s="51">
        <f>IF(TRIM($I28)="", 1001, 0)</f>
        <v>1001</v>
      </c>
      <c r="B28" s="51"/>
      <c r="C28" s="70"/>
      <c r="D28" s="71">
        <v>5</v>
      </c>
      <c r="E28" s="48" t="s">
        <v>15</v>
      </c>
      <c r="I28" s="18"/>
      <c r="J28" s="18"/>
      <c r="K28" s="18"/>
      <c r="L28" s="18"/>
      <c r="M28" s="18"/>
      <c r="N28" s="18"/>
      <c r="O28" s="18"/>
      <c r="P28" s="18"/>
      <c r="Q28" s="18"/>
      <c r="R28" s="18"/>
      <c r="S28" s="18"/>
      <c r="T28" s="18"/>
      <c r="U28" s="18"/>
      <c r="V28" s="18"/>
      <c r="W28" s="18"/>
      <c r="X28" s="18"/>
      <c r="Y28" s="18"/>
      <c r="Z28" s="69"/>
    </row>
    <row r="29" spans="1:26" ht="20.100000000000001" customHeight="1" x14ac:dyDescent="0.15">
      <c r="A29" s="51"/>
      <c r="B29" s="51"/>
      <c r="C29" s="75"/>
      <c r="D29" s="68"/>
      <c r="E29" s="68"/>
      <c r="F29" s="68"/>
      <c r="G29" s="68"/>
      <c r="H29" s="68"/>
      <c r="I29" s="78"/>
      <c r="J29" s="73" t="s">
        <v>16</v>
      </c>
      <c r="K29" s="74"/>
      <c r="L29" s="74"/>
      <c r="M29" s="74"/>
      <c r="N29" s="74"/>
      <c r="O29" s="74"/>
      <c r="P29" s="74"/>
      <c r="Q29" s="74"/>
      <c r="R29" s="74"/>
      <c r="S29" s="74"/>
      <c r="T29" s="74"/>
      <c r="U29" s="74"/>
      <c r="V29" s="74"/>
      <c r="W29" s="74"/>
      <c r="X29" s="74"/>
      <c r="Y29" s="74"/>
      <c r="Z29" s="79"/>
    </row>
    <row r="30" spans="1:26" ht="20.100000000000001" customHeight="1" x14ac:dyDescent="0.15">
      <c r="A30" s="51">
        <f>IF(TRIM($I30)="", 1001, 0)</f>
        <v>1001</v>
      </c>
      <c r="B30" s="51"/>
      <c r="C30" s="70"/>
      <c r="D30" s="71">
        <v>6</v>
      </c>
      <c r="E30" s="48" t="s">
        <v>4</v>
      </c>
      <c r="I30" s="18"/>
      <c r="J30" s="18"/>
      <c r="K30" s="18"/>
      <c r="L30" s="18"/>
      <c r="M30" s="18"/>
      <c r="N30" s="18"/>
      <c r="O30" s="18"/>
      <c r="P30" s="18"/>
      <c r="Q30" s="18"/>
      <c r="R30" s="18"/>
      <c r="S30" s="18"/>
      <c r="T30" s="18"/>
      <c r="U30" s="18"/>
      <c r="V30" s="18"/>
      <c r="W30" s="18"/>
      <c r="X30" s="18"/>
      <c r="Y30" s="18"/>
      <c r="Z30" s="69"/>
    </row>
    <row r="31" spans="1:26" ht="20.100000000000001" customHeight="1" x14ac:dyDescent="0.15">
      <c r="A31" s="51"/>
      <c r="B31" s="51"/>
      <c r="C31" s="75"/>
      <c r="D31" s="68"/>
      <c r="E31" s="68"/>
      <c r="F31" s="68"/>
      <c r="G31" s="68"/>
      <c r="H31" s="68"/>
      <c r="I31" s="78"/>
      <c r="J31" s="73" t="s">
        <v>10</v>
      </c>
      <c r="K31" s="74"/>
      <c r="L31" s="74"/>
      <c r="M31" s="74"/>
      <c r="N31" s="74"/>
      <c r="O31" s="74"/>
      <c r="P31" s="74"/>
      <c r="Q31" s="74"/>
      <c r="R31" s="74"/>
      <c r="S31" s="74"/>
      <c r="T31" s="74"/>
      <c r="U31" s="74"/>
      <c r="V31" s="74"/>
      <c r="W31" s="74"/>
      <c r="X31" s="74"/>
      <c r="Y31" s="74"/>
      <c r="Z31" s="79"/>
    </row>
    <row r="32" spans="1:26" ht="20.100000000000001" customHeight="1" x14ac:dyDescent="0.15">
      <c r="A32" s="51">
        <f>IF(TRIM($I32)="", 1001, 0)</f>
        <v>1001</v>
      </c>
      <c r="B32" s="51"/>
      <c r="C32" s="70"/>
      <c r="D32" s="71">
        <v>7</v>
      </c>
      <c r="E32" s="48" t="s">
        <v>5</v>
      </c>
      <c r="I32" s="18"/>
      <c r="J32" s="18"/>
      <c r="K32" s="18"/>
      <c r="L32" s="18"/>
      <c r="M32" s="18"/>
      <c r="N32" s="18"/>
      <c r="O32" s="18"/>
      <c r="P32" s="18"/>
      <c r="Q32" s="18"/>
      <c r="R32" s="18"/>
      <c r="S32" s="18"/>
      <c r="T32" s="18"/>
      <c r="U32" s="18"/>
      <c r="V32" s="18"/>
      <c r="W32" s="18"/>
      <c r="X32" s="18"/>
      <c r="Y32" s="18"/>
      <c r="Z32" s="69"/>
    </row>
    <row r="33" spans="1:27" ht="20.100000000000001" customHeight="1" x14ac:dyDescent="0.15">
      <c r="A33" s="51"/>
      <c r="B33" s="51"/>
      <c r="C33" s="75"/>
      <c r="D33" s="68"/>
      <c r="E33" s="68"/>
      <c r="F33" s="68"/>
      <c r="G33" s="68"/>
      <c r="H33" s="68"/>
      <c r="I33" s="78"/>
      <c r="J33" s="73" t="s">
        <v>11</v>
      </c>
      <c r="K33" s="74"/>
      <c r="L33" s="74"/>
      <c r="M33" s="74"/>
      <c r="N33" s="74"/>
      <c r="O33" s="74"/>
      <c r="P33" s="74"/>
      <c r="Q33" s="74"/>
      <c r="R33" s="74"/>
      <c r="S33" s="74"/>
      <c r="T33" s="74"/>
      <c r="U33" s="74"/>
      <c r="V33" s="74"/>
      <c r="W33" s="74"/>
      <c r="X33" s="74"/>
      <c r="Y33" s="74"/>
      <c r="Z33" s="69"/>
    </row>
    <row r="34" spans="1:27" ht="20.100000000000001" customHeight="1" x14ac:dyDescent="0.15">
      <c r="A34" s="51">
        <f>IF(NOT(AND(TRIM($I34)&lt;&gt;"",ISNUMBER(VALUE(SUBSTITUTE($I34,"-",""))))), 1001, 0)</f>
        <v>1001</v>
      </c>
      <c r="B34" s="51"/>
      <c r="C34" s="70"/>
      <c r="D34" s="71">
        <v>8</v>
      </c>
      <c r="E34" s="48" t="s">
        <v>6</v>
      </c>
      <c r="I34" s="18"/>
      <c r="J34" s="18"/>
      <c r="K34" s="18"/>
      <c r="L34" s="18"/>
      <c r="M34" s="18"/>
      <c r="N34" s="68"/>
      <c r="O34" s="68"/>
      <c r="P34" s="68"/>
      <c r="Q34" s="68"/>
      <c r="R34" s="68"/>
      <c r="S34" s="68"/>
      <c r="T34" s="68"/>
      <c r="U34" s="68"/>
      <c r="V34" s="68"/>
      <c r="W34" s="68"/>
      <c r="X34" s="68"/>
      <c r="Y34" s="68"/>
      <c r="Z34" s="69"/>
    </row>
    <row r="35" spans="1:27" ht="20.100000000000001" customHeight="1" x14ac:dyDescent="0.15">
      <c r="A35" s="51"/>
      <c r="B35" s="51"/>
      <c r="C35" s="75"/>
      <c r="D35" s="68"/>
      <c r="E35" s="68"/>
      <c r="F35" s="68"/>
      <c r="G35" s="68"/>
      <c r="H35" s="68"/>
      <c r="I35" s="80"/>
      <c r="J35" s="73" t="s">
        <v>65</v>
      </c>
      <c r="K35" s="74"/>
      <c r="L35" s="74"/>
      <c r="M35" s="74"/>
      <c r="N35" s="74"/>
      <c r="O35" s="74"/>
      <c r="P35" s="74"/>
      <c r="Q35" s="74"/>
      <c r="R35" s="74"/>
      <c r="S35" s="74"/>
      <c r="T35" s="74"/>
      <c r="U35" s="74"/>
      <c r="V35" s="74"/>
      <c r="W35" s="74"/>
      <c r="X35" s="74"/>
      <c r="Y35" s="74"/>
      <c r="Z35" s="69"/>
    </row>
    <row r="36" spans="1:27" ht="20.100000000000001" customHeight="1" x14ac:dyDescent="0.15">
      <c r="A36" s="51">
        <f>IF(AND(I36&lt;&gt;"",NOT(ISNUMBER(VALUE(SUBSTITUTE(I36,"-",""))))), 1001, 0)</f>
        <v>0</v>
      </c>
      <c r="B36" s="51"/>
      <c r="C36" s="70"/>
      <c r="D36" s="71">
        <v>9</v>
      </c>
      <c r="E36" s="48" t="s">
        <v>7</v>
      </c>
      <c r="I36" s="18"/>
      <c r="J36" s="22"/>
      <c r="K36" s="22"/>
      <c r="L36" s="22"/>
      <c r="M36" s="22"/>
      <c r="N36" s="68"/>
      <c r="O36" s="68"/>
      <c r="P36" s="68"/>
      <c r="Q36" s="68"/>
      <c r="R36" s="68"/>
      <c r="S36" s="68"/>
      <c r="T36" s="68"/>
      <c r="U36" s="68"/>
      <c r="V36" s="68"/>
      <c r="W36" s="68"/>
      <c r="X36" s="68"/>
      <c r="Y36" s="68"/>
      <c r="Z36" s="69"/>
    </row>
    <row r="37" spans="1:27" ht="20.100000000000001" customHeight="1" x14ac:dyDescent="0.15">
      <c r="A37" s="51"/>
      <c r="B37" s="51"/>
      <c r="C37" s="75"/>
      <c r="D37" s="68"/>
      <c r="E37" s="68"/>
      <c r="F37" s="68"/>
      <c r="G37" s="68"/>
      <c r="H37" s="68"/>
      <c r="I37" s="78"/>
      <c r="J37" s="73" t="s">
        <v>547</v>
      </c>
      <c r="K37" s="74"/>
      <c r="L37" s="74"/>
      <c r="M37" s="74"/>
      <c r="N37" s="74"/>
      <c r="O37" s="74"/>
      <c r="P37" s="74"/>
      <c r="Q37" s="74"/>
      <c r="R37" s="74"/>
      <c r="S37" s="74"/>
      <c r="T37" s="74"/>
      <c r="U37" s="74"/>
      <c r="V37" s="74"/>
      <c r="W37" s="74"/>
      <c r="X37" s="74"/>
      <c r="Y37" s="74"/>
      <c r="Z37" s="69"/>
    </row>
    <row r="38" spans="1:27" ht="20.100000000000001" customHeight="1" x14ac:dyDescent="0.15">
      <c r="A38" s="51">
        <f>IF(TRIM($I38)="", 1001, 0)</f>
        <v>1001</v>
      </c>
      <c r="B38" s="51"/>
      <c r="C38" s="70"/>
      <c r="D38" s="71">
        <v>10</v>
      </c>
      <c r="E38" s="48" t="s">
        <v>9</v>
      </c>
      <c r="I38" s="18"/>
      <c r="J38" s="18"/>
      <c r="K38" s="18"/>
      <c r="L38" s="18"/>
      <c r="M38" s="18"/>
      <c r="N38" s="18"/>
      <c r="O38" s="18"/>
      <c r="P38" s="18"/>
      <c r="Q38" s="18"/>
      <c r="R38" s="18"/>
      <c r="S38" s="18"/>
      <c r="T38" s="18"/>
      <c r="U38" s="18"/>
      <c r="V38" s="18"/>
      <c r="W38" s="18"/>
      <c r="X38" s="18"/>
      <c r="Y38" s="18"/>
      <c r="Z38" s="69"/>
    </row>
    <row r="39" spans="1:27" ht="20.100000000000001" customHeight="1" x14ac:dyDescent="0.15">
      <c r="A39" s="51"/>
      <c r="B39" s="51"/>
      <c r="C39" s="75"/>
      <c r="D39" s="68"/>
      <c r="E39" s="68"/>
      <c r="F39" s="68"/>
      <c r="G39" s="68"/>
      <c r="H39" s="68"/>
      <c r="I39" s="78"/>
      <c r="J39" s="73"/>
      <c r="K39" s="76"/>
      <c r="L39" s="76"/>
      <c r="M39" s="76"/>
      <c r="N39" s="76"/>
      <c r="O39" s="76"/>
      <c r="P39" s="76"/>
      <c r="Q39" s="76"/>
      <c r="R39" s="76"/>
      <c r="S39" s="76"/>
      <c r="T39" s="76"/>
      <c r="U39" s="76"/>
      <c r="V39" s="76"/>
      <c r="W39" s="76"/>
      <c r="X39" s="76"/>
      <c r="Y39" s="76"/>
      <c r="Z39" s="69"/>
    </row>
    <row r="40" spans="1:27" ht="20.100000000000001" customHeight="1" x14ac:dyDescent="0.15">
      <c r="A40" s="51">
        <f>IF(AND($I40&lt;&gt;"一致する", $I40&lt;&gt;"一致しない"), 1001, 0)</f>
        <v>0</v>
      </c>
      <c r="B40" s="51"/>
      <c r="C40" s="70"/>
      <c r="D40" s="71">
        <v>11</v>
      </c>
      <c r="E40" s="48" t="s">
        <v>37</v>
      </c>
      <c r="I40" s="18" t="s">
        <v>38</v>
      </c>
      <c r="J40" s="22"/>
      <c r="K40" s="22"/>
      <c r="L40" s="22"/>
      <c r="M40" s="22"/>
      <c r="N40" s="81"/>
      <c r="O40" s="81"/>
      <c r="P40" s="81"/>
      <c r="Q40" s="81"/>
      <c r="R40" s="81"/>
      <c r="S40" s="81"/>
      <c r="T40" s="81"/>
      <c r="U40" s="81"/>
      <c r="V40" s="81"/>
      <c r="W40" s="81"/>
      <c r="X40" s="81"/>
      <c r="Y40" s="81"/>
      <c r="Z40" s="82"/>
      <c r="AA40" s="81"/>
    </row>
    <row r="41" spans="1:27" ht="20.100000000000001" customHeight="1" x14ac:dyDescent="0.15">
      <c r="A41" s="51"/>
      <c r="B41" s="51"/>
      <c r="C41" s="75"/>
      <c r="D41" s="68"/>
      <c r="E41" s="68"/>
      <c r="F41" s="68"/>
      <c r="G41" s="68"/>
      <c r="H41" s="68"/>
      <c r="I41" s="78"/>
      <c r="J41" s="83" t="s">
        <v>542</v>
      </c>
      <c r="K41" s="84"/>
      <c r="L41" s="84"/>
      <c r="M41" s="84"/>
      <c r="N41" s="84"/>
      <c r="O41" s="84"/>
      <c r="P41" s="84"/>
      <c r="Q41" s="84"/>
      <c r="R41" s="84"/>
      <c r="S41" s="84"/>
      <c r="T41" s="84"/>
      <c r="U41" s="84"/>
      <c r="V41" s="84"/>
      <c r="W41" s="84"/>
      <c r="X41" s="84"/>
      <c r="Y41" s="84"/>
      <c r="Z41" s="79"/>
      <c r="AA41" s="84"/>
    </row>
    <row r="42" spans="1:27" ht="20.100000000000001" customHeight="1" x14ac:dyDescent="0.15">
      <c r="A42" s="51"/>
      <c r="B42" s="51"/>
      <c r="C42" s="85"/>
      <c r="D42" s="86"/>
      <c r="E42" s="86"/>
      <c r="F42" s="86"/>
      <c r="G42" s="86"/>
      <c r="H42" s="86"/>
      <c r="I42" s="87"/>
      <c r="J42" s="87"/>
      <c r="K42" s="87"/>
      <c r="L42" s="87"/>
      <c r="M42" s="87"/>
      <c r="N42" s="87"/>
      <c r="O42" s="87"/>
      <c r="P42" s="87"/>
      <c r="Q42" s="87"/>
      <c r="R42" s="87"/>
      <c r="S42" s="87"/>
      <c r="T42" s="87"/>
      <c r="U42" s="87"/>
      <c r="V42" s="87"/>
      <c r="W42" s="87"/>
      <c r="X42" s="87"/>
      <c r="Y42" s="87"/>
      <c r="Z42" s="88"/>
    </row>
    <row r="43" spans="1:27" ht="20.100000000000001" customHeight="1" x14ac:dyDescent="0.15">
      <c r="A43" s="51"/>
      <c r="B43" s="51"/>
      <c r="C43" s="68"/>
      <c r="D43" s="68"/>
      <c r="E43" s="68"/>
      <c r="F43" s="68"/>
      <c r="G43" s="68"/>
      <c r="H43" s="68"/>
      <c r="I43" s="84"/>
      <c r="J43" s="84"/>
      <c r="K43" s="84"/>
      <c r="L43" s="84"/>
      <c r="M43" s="84"/>
      <c r="N43" s="84"/>
      <c r="O43" s="84"/>
      <c r="P43" s="84"/>
      <c r="Q43" s="84"/>
      <c r="R43" s="84"/>
      <c r="S43" s="84"/>
      <c r="T43" s="84"/>
      <c r="U43" s="84"/>
      <c r="V43" s="68"/>
    </row>
    <row r="44" spans="1:27" ht="15.75" hidden="1" customHeight="1" x14ac:dyDescent="0.15">
      <c r="A44" s="51"/>
      <c r="B44" s="51"/>
      <c r="C44" s="68"/>
      <c r="D44" s="68"/>
      <c r="E44" s="68"/>
      <c r="F44" s="68"/>
      <c r="G44" s="68"/>
      <c r="H44" s="68"/>
      <c r="I44" s="84"/>
      <c r="J44" s="84"/>
      <c r="K44" s="84"/>
      <c r="L44" s="84"/>
      <c r="M44" s="84"/>
      <c r="N44" s="84"/>
      <c r="O44" s="84"/>
      <c r="P44" s="84"/>
      <c r="Q44" s="84"/>
      <c r="R44" s="84"/>
      <c r="S44" s="84"/>
      <c r="T44" s="84"/>
      <c r="U44" s="84"/>
      <c r="V44" s="68"/>
    </row>
    <row r="45" spans="1:27" ht="15.75" hidden="1" customHeight="1" x14ac:dyDescent="0.15">
      <c r="A45" s="51"/>
      <c r="B45" s="51"/>
      <c r="C45" s="68"/>
      <c r="D45" s="68"/>
      <c r="E45" s="68"/>
      <c r="F45" s="68"/>
      <c r="G45" s="68"/>
      <c r="H45" s="68"/>
      <c r="I45" s="84"/>
      <c r="J45" s="84"/>
      <c r="K45" s="84"/>
      <c r="L45" s="84"/>
      <c r="M45" s="84"/>
      <c r="N45" s="84"/>
      <c r="O45" s="84"/>
      <c r="P45" s="84"/>
      <c r="Q45" s="84"/>
      <c r="R45" s="84"/>
      <c r="S45" s="84"/>
      <c r="T45" s="84"/>
      <c r="U45" s="84"/>
      <c r="V45" s="68"/>
    </row>
    <row r="46" spans="1:27" ht="15.75" hidden="1" customHeight="1" x14ac:dyDescent="0.15">
      <c r="A46" s="51"/>
      <c r="B46" s="51"/>
      <c r="C46" s="68"/>
      <c r="D46" s="68"/>
      <c r="E46" s="68"/>
      <c r="F46" s="68"/>
      <c r="G46" s="68"/>
      <c r="H46" s="68"/>
      <c r="I46" s="84"/>
      <c r="J46" s="84"/>
      <c r="K46" s="84"/>
      <c r="L46" s="84"/>
      <c r="M46" s="84"/>
      <c r="N46" s="84"/>
      <c r="O46" s="84"/>
      <c r="P46" s="84"/>
      <c r="Q46" s="84"/>
      <c r="R46" s="84"/>
      <c r="S46" s="84"/>
      <c r="T46" s="84"/>
      <c r="U46" s="84"/>
      <c r="V46" s="68"/>
    </row>
    <row r="47" spans="1:27" ht="15.75" hidden="1" customHeight="1" x14ac:dyDescent="0.15">
      <c r="A47" s="51"/>
      <c r="B47" s="51"/>
      <c r="C47" s="68"/>
      <c r="D47" s="68"/>
      <c r="E47" s="68"/>
      <c r="F47" s="68"/>
      <c r="G47" s="68"/>
      <c r="H47" s="68"/>
      <c r="I47" s="89"/>
      <c r="J47" s="68"/>
      <c r="K47" s="68"/>
      <c r="L47" s="68"/>
      <c r="M47" s="68"/>
      <c r="N47" s="68"/>
      <c r="O47" s="68"/>
      <c r="P47" s="68"/>
      <c r="Q47" s="68"/>
      <c r="R47" s="68"/>
      <c r="S47" s="68"/>
      <c r="T47" s="68"/>
      <c r="U47" s="68"/>
      <c r="V47" s="68"/>
    </row>
    <row r="48" spans="1:27" ht="15.75" hidden="1" customHeight="1" x14ac:dyDescent="0.15">
      <c r="A48" s="51"/>
      <c r="B48" s="51"/>
      <c r="C48" s="68"/>
      <c r="D48" s="68"/>
      <c r="E48" s="68"/>
      <c r="F48" s="68"/>
      <c r="G48" s="68"/>
      <c r="H48" s="68"/>
      <c r="I48" s="84"/>
      <c r="J48" s="84"/>
      <c r="K48" s="84"/>
      <c r="L48" s="84"/>
      <c r="M48" s="84"/>
      <c r="N48" s="84"/>
      <c r="O48" s="84"/>
      <c r="P48" s="84"/>
      <c r="Q48" s="84"/>
      <c r="R48" s="84"/>
      <c r="S48" s="84"/>
      <c r="T48" s="84"/>
      <c r="U48" s="84"/>
      <c r="V48" s="68"/>
    </row>
    <row r="49" spans="1:27" ht="15.75" hidden="1" customHeight="1" x14ac:dyDescent="0.15">
      <c r="A49" s="51"/>
      <c r="B49" s="51"/>
      <c r="C49" s="68"/>
      <c r="D49" s="68"/>
      <c r="E49" s="68"/>
      <c r="F49" s="68"/>
      <c r="G49" s="68"/>
      <c r="H49" s="68"/>
      <c r="I49" s="84"/>
      <c r="J49" s="84"/>
      <c r="K49" s="84"/>
      <c r="L49" s="84"/>
      <c r="M49" s="84"/>
      <c r="N49" s="84"/>
      <c r="O49" s="84"/>
      <c r="P49" s="84"/>
      <c r="Q49" s="84"/>
      <c r="R49" s="84"/>
      <c r="S49" s="84"/>
      <c r="T49" s="84"/>
      <c r="U49" s="84"/>
      <c r="V49" s="68"/>
    </row>
    <row r="50" spans="1:27" ht="15.75" hidden="1" customHeight="1" x14ac:dyDescent="0.15">
      <c r="A50" s="51"/>
      <c r="B50" s="51"/>
      <c r="C50" s="68"/>
      <c r="D50" s="68"/>
      <c r="E50" s="68"/>
      <c r="F50" s="68"/>
      <c r="G50" s="68"/>
      <c r="H50" s="68"/>
      <c r="I50" s="84"/>
      <c r="J50" s="84"/>
      <c r="K50" s="84"/>
      <c r="L50" s="84"/>
      <c r="M50" s="84"/>
      <c r="N50" s="84"/>
      <c r="O50" s="84"/>
      <c r="P50" s="84"/>
      <c r="Q50" s="84"/>
      <c r="R50" s="84"/>
      <c r="S50" s="84"/>
      <c r="T50" s="84"/>
      <c r="U50" s="84"/>
      <c r="V50" s="68"/>
    </row>
    <row r="51" spans="1:27" ht="15.75" hidden="1" customHeight="1" x14ac:dyDescent="0.15">
      <c r="A51" s="51"/>
      <c r="B51" s="51"/>
      <c r="C51" s="68"/>
      <c r="D51" s="68"/>
      <c r="E51" s="68"/>
      <c r="F51" s="68"/>
      <c r="G51" s="68"/>
      <c r="H51" s="68"/>
      <c r="I51" s="84"/>
      <c r="J51" s="84"/>
      <c r="K51" s="84"/>
      <c r="L51" s="84"/>
      <c r="M51" s="84"/>
      <c r="N51" s="84"/>
      <c r="O51" s="84"/>
      <c r="P51" s="84"/>
      <c r="Q51" s="84"/>
      <c r="R51" s="84"/>
      <c r="S51" s="84"/>
      <c r="T51" s="84"/>
      <c r="U51" s="84"/>
      <c r="V51" s="68"/>
    </row>
    <row r="52" spans="1:27" ht="15.75" hidden="1" customHeight="1" x14ac:dyDescent="0.15">
      <c r="A52" s="51"/>
      <c r="B52" s="51"/>
      <c r="C52" s="68"/>
      <c r="D52" s="68"/>
      <c r="E52" s="68"/>
      <c r="F52" s="68"/>
      <c r="G52" s="68"/>
      <c r="H52" s="68"/>
      <c r="I52" s="89"/>
      <c r="J52" s="68"/>
      <c r="K52" s="68"/>
      <c r="L52" s="68"/>
      <c r="M52" s="68"/>
      <c r="N52" s="68"/>
      <c r="O52" s="68"/>
      <c r="P52" s="68"/>
      <c r="Q52" s="68"/>
      <c r="R52" s="68"/>
      <c r="S52" s="68"/>
      <c r="T52" s="68"/>
      <c r="U52" s="68"/>
      <c r="V52" s="68"/>
    </row>
    <row r="53" spans="1:27" ht="15.75" hidden="1" customHeight="1" x14ac:dyDescent="0.15">
      <c r="A53" s="51"/>
      <c r="B53" s="51"/>
      <c r="C53" s="68"/>
      <c r="D53" s="68"/>
      <c r="E53" s="68"/>
      <c r="F53" s="68"/>
      <c r="G53" s="68"/>
      <c r="H53" s="68"/>
      <c r="I53" s="84"/>
      <c r="J53" s="84"/>
      <c r="K53" s="84"/>
      <c r="L53" s="84"/>
      <c r="M53" s="84"/>
      <c r="N53" s="84"/>
      <c r="O53" s="84"/>
      <c r="P53" s="84"/>
      <c r="Q53" s="84"/>
      <c r="R53" s="84"/>
      <c r="S53" s="84"/>
      <c r="T53" s="84"/>
      <c r="U53" s="84"/>
      <c r="V53" s="68"/>
    </row>
    <row r="54" spans="1:27" ht="15.75" hidden="1" customHeight="1" x14ac:dyDescent="0.15">
      <c r="A54" s="51"/>
      <c r="B54" s="51"/>
      <c r="C54" s="68"/>
      <c r="D54" s="68"/>
      <c r="E54" s="68"/>
      <c r="F54" s="68"/>
      <c r="G54" s="68"/>
      <c r="H54" s="68"/>
      <c r="I54" s="84"/>
      <c r="J54" s="84"/>
      <c r="K54" s="84"/>
      <c r="L54" s="84"/>
      <c r="M54" s="84"/>
      <c r="N54" s="84"/>
      <c r="O54" s="84"/>
      <c r="P54" s="84"/>
      <c r="Q54" s="84"/>
      <c r="R54" s="84"/>
      <c r="S54" s="84"/>
      <c r="T54" s="84"/>
      <c r="U54" s="84"/>
      <c r="V54" s="68"/>
    </row>
    <row r="55" spans="1:27" ht="15.75" hidden="1" customHeight="1" x14ac:dyDescent="0.15">
      <c r="A55" s="51"/>
      <c r="B55" s="51"/>
      <c r="C55" s="68"/>
      <c r="D55" s="68"/>
      <c r="E55" s="68"/>
      <c r="F55" s="68"/>
      <c r="G55" s="68"/>
      <c r="H55" s="68"/>
      <c r="I55" s="89"/>
      <c r="J55" s="68"/>
      <c r="K55" s="68"/>
      <c r="L55" s="68"/>
      <c r="M55" s="68"/>
      <c r="N55" s="68"/>
      <c r="O55" s="68"/>
      <c r="P55" s="68"/>
      <c r="Q55" s="68"/>
      <c r="R55" s="68"/>
      <c r="S55" s="68"/>
      <c r="T55" s="68"/>
      <c r="U55" s="68"/>
      <c r="V55" s="68"/>
    </row>
    <row r="56" spans="1:27" ht="15.75" hidden="1" customHeight="1" x14ac:dyDescent="0.15">
      <c r="A56" s="51"/>
      <c r="B56" s="51"/>
      <c r="C56" s="68"/>
      <c r="D56" s="68"/>
      <c r="E56" s="68"/>
      <c r="F56" s="68"/>
      <c r="G56" s="68"/>
      <c r="H56" s="68"/>
      <c r="I56" s="84"/>
      <c r="J56" s="84"/>
      <c r="K56" s="84"/>
      <c r="L56" s="84"/>
      <c r="M56" s="84"/>
      <c r="N56" s="84"/>
      <c r="O56" s="84"/>
      <c r="P56" s="84"/>
      <c r="Q56" s="84"/>
      <c r="R56" s="84"/>
      <c r="S56" s="84"/>
      <c r="T56" s="84"/>
      <c r="U56" s="84"/>
      <c r="V56" s="68"/>
    </row>
    <row r="57" spans="1:27" ht="15.75" hidden="1" customHeight="1" x14ac:dyDescent="0.15">
      <c r="A57" s="51"/>
      <c r="B57" s="51"/>
      <c r="C57" s="68"/>
      <c r="D57" s="68"/>
      <c r="E57" s="68"/>
      <c r="F57" s="68"/>
      <c r="G57" s="68"/>
      <c r="H57" s="68"/>
      <c r="I57" s="84"/>
      <c r="J57" s="84"/>
      <c r="K57" s="84"/>
      <c r="L57" s="84"/>
      <c r="M57" s="84"/>
      <c r="N57" s="84"/>
      <c r="O57" s="84"/>
      <c r="P57" s="84"/>
      <c r="Q57" s="84"/>
      <c r="R57" s="84"/>
      <c r="S57" s="84"/>
      <c r="T57" s="84"/>
      <c r="U57" s="84"/>
      <c r="V57" s="68"/>
    </row>
    <row r="58" spans="1:27" ht="15.75" hidden="1" customHeight="1" x14ac:dyDescent="0.15">
      <c r="A58" s="51"/>
      <c r="B58" s="51"/>
      <c r="C58" s="68"/>
      <c r="D58" s="68"/>
      <c r="E58" s="68"/>
      <c r="F58" s="68"/>
      <c r="G58" s="68"/>
      <c r="H58" s="68"/>
      <c r="I58" s="84"/>
      <c r="J58" s="84"/>
      <c r="K58" s="84"/>
      <c r="L58" s="84"/>
      <c r="M58" s="84"/>
      <c r="N58" s="84"/>
      <c r="O58" s="84"/>
      <c r="P58" s="84"/>
      <c r="Q58" s="84"/>
      <c r="R58" s="84"/>
      <c r="S58" s="84"/>
      <c r="T58" s="84"/>
      <c r="U58" s="84"/>
      <c r="V58" s="68"/>
    </row>
    <row r="59" spans="1:27" ht="20.100000000000001" customHeight="1" x14ac:dyDescent="0.15">
      <c r="A59" s="51"/>
      <c r="B59" s="51"/>
      <c r="C59" s="68"/>
      <c r="D59" s="68"/>
      <c r="E59" s="68"/>
      <c r="F59" s="68"/>
      <c r="G59" s="68"/>
      <c r="H59" s="68"/>
      <c r="I59" s="89"/>
      <c r="J59" s="68"/>
      <c r="K59" s="68"/>
      <c r="L59" s="68"/>
      <c r="M59" s="68"/>
      <c r="N59" s="68"/>
      <c r="O59" s="68"/>
      <c r="P59" s="68"/>
      <c r="Q59" s="68"/>
      <c r="R59" s="68"/>
      <c r="S59" s="68"/>
      <c r="T59" s="68"/>
      <c r="U59" s="68"/>
      <c r="V59" s="68"/>
    </row>
    <row r="60" spans="1:27" ht="20.100000000000001" customHeight="1" x14ac:dyDescent="0.15">
      <c r="A60" s="51"/>
      <c r="B60" s="51"/>
      <c r="C60" s="61" t="s">
        <v>23</v>
      </c>
      <c r="D60" s="62"/>
      <c r="E60" s="62"/>
      <c r="F60" s="62"/>
      <c r="G60" s="62"/>
      <c r="H60" s="63"/>
    </row>
    <row r="61" spans="1:27" ht="15" customHeight="1" x14ac:dyDescent="0.15">
      <c r="A61" s="51"/>
      <c r="B61" s="51"/>
      <c r="C61" s="64"/>
      <c r="D61" s="65"/>
      <c r="E61" s="65"/>
      <c r="F61" s="65"/>
      <c r="G61" s="65"/>
      <c r="H61" s="65"/>
      <c r="I61" s="90"/>
      <c r="J61" s="66"/>
      <c r="K61" s="66"/>
      <c r="L61" s="66"/>
      <c r="M61" s="66"/>
      <c r="N61" s="66"/>
      <c r="O61" s="66"/>
      <c r="P61" s="66"/>
      <c r="Q61" s="66"/>
      <c r="R61" s="66"/>
      <c r="S61" s="66"/>
      <c r="T61" s="66"/>
      <c r="U61" s="66"/>
      <c r="V61" s="66"/>
      <c r="W61" s="66"/>
      <c r="X61" s="66"/>
      <c r="Y61" s="66"/>
      <c r="Z61" s="67"/>
    </row>
    <row r="62" spans="1:27" ht="20.100000000000001" customHeight="1" x14ac:dyDescent="0.15">
      <c r="A62" s="51"/>
      <c r="B62" s="51"/>
      <c r="C62" s="64"/>
      <c r="D62" s="91" t="s">
        <v>31</v>
      </c>
      <c r="E62" s="91"/>
      <c r="F62" s="91"/>
      <c r="G62" s="91"/>
      <c r="H62" s="91"/>
      <c r="I62" s="91"/>
      <c r="J62" s="91"/>
      <c r="K62" s="91"/>
      <c r="L62" s="91"/>
      <c r="M62" s="91"/>
      <c r="N62" s="91"/>
      <c r="O62" s="91"/>
      <c r="P62" s="91"/>
      <c r="Q62" s="91"/>
      <c r="R62" s="91"/>
      <c r="S62" s="91"/>
      <c r="T62" s="91"/>
      <c r="U62" s="91"/>
      <c r="V62" s="91"/>
      <c r="W62" s="91"/>
      <c r="X62" s="91"/>
      <c r="Y62" s="91"/>
      <c r="Z62" s="69"/>
    </row>
    <row r="63" spans="1:27" ht="20.100000000000001" customHeight="1" x14ac:dyDescent="0.15">
      <c r="A63" s="51">
        <f>IF(AND($I63&lt;&gt;"しない", $I63&lt;&gt;"する"), 1001, 0)</f>
        <v>1001</v>
      </c>
      <c r="B63" s="51"/>
      <c r="C63" s="64"/>
      <c r="D63" s="71">
        <v>1</v>
      </c>
      <c r="E63" s="68" t="s">
        <v>39</v>
      </c>
      <c r="F63" s="68"/>
      <c r="G63" s="68"/>
      <c r="H63" s="68"/>
      <c r="I63" s="18"/>
      <c r="J63" s="19"/>
      <c r="K63" s="19"/>
      <c r="L63" s="19"/>
      <c r="M63" s="19"/>
      <c r="N63" s="68"/>
      <c r="O63" s="68"/>
      <c r="P63" s="68"/>
      <c r="Q63" s="68"/>
      <c r="R63" s="68"/>
      <c r="S63" s="92"/>
      <c r="T63" s="92"/>
      <c r="U63" s="92"/>
      <c r="V63" s="92"/>
      <c r="W63" s="92"/>
      <c r="X63" s="92"/>
      <c r="Y63" s="92"/>
      <c r="Z63" s="93"/>
      <c r="AA63" s="92"/>
    </row>
    <row r="64" spans="1:27" ht="20.100000000000001" customHeight="1" x14ac:dyDescent="0.15">
      <c r="A64" s="51"/>
      <c r="B64" s="51"/>
      <c r="C64" s="64"/>
      <c r="D64" s="68"/>
      <c r="E64" s="68"/>
      <c r="F64" s="68"/>
      <c r="G64" s="68"/>
      <c r="H64" s="68"/>
      <c r="I64" s="78"/>
      <c r="J64" s="73" t="s">
        <v>29</v>
      </c>
      <c r="K64" s="84"/>
      <c r="L64" s="84"/>
      <c r="M64" s="84"/>
      <c r="N64" s="84"/>
      <c r="O64" s="84"/>
      <c r="P64" s="84"/>
      <c r="Q64" s="84"/>
      <c r="R64" s="84"/>
      <c r="S64" s="84"/>
      <c r="T64" s="84"/>
      <c r="U64" s="84"/>
      <c r="V64" s="84"/>
      <c r="W64" s="84"/>
      <c r="X64" s="84"/>
      <c r="Y64" s="84"/>
      <c r="Z64" s="79"/>
      <c r="AA64" s="84"/>
    </row>
    <row r="65" spans="1:27" ht="20.100000000000001" hidden="1" customHeight="1" x14ac:dyDescent="0.15">
      <c r="A65" s="51"/>
      <c r="B65" s="51"/>
      <c r="C65" s="75"/>
      <c r="D65" s="68"/>
      <c r="E65" s="68"/>
      <c r="F65" s="68"/>
      <c r="G65" s="68"/>
      <c r="H65" s="68"/>
      <c r="I65" s="94"/>
      <c r="J65" s="84"/>
      <c r="K65" s="84"/>
      <c r="L65" s="84"/>
      <c r="M65" s="84"/>
      <c r="N65" s="84"/>
      <c r="O65" s="84"/>
      <c r="P65" s="84"/>
      <c r="Q65" s="84"/>
      <c r="R65" s="84"/>
      <c r="S65" s="84"/>
      <c r="T65" s="84"/>
      <c r="U65" s="84"/>
      <c r="V65" s="84"/>
      <c r="W65" s="84"/>
      <c r="X65" s="84"/>
      <c r="Y65" s="84"/>
      <c r="Z65" s="79"/>
      <c r="AA65" s="84"/>
    </row>
    <row r="66" spans="1:27" ht="20.100000000000001" hidden="1" customHeight="1" x14ac:dyDescent="0.15">
      <c r="A66" s="51"/>
      <c r="B66" s="51"/>
      <c r="C66" s="75"/>
      <c r="D66" s="68"/>
      <c r="E66" s="68"/>
      <c r="F66" s="68"/>
      <c r="G66" s="68"/>
      <c r="H66" s="68"/>
      <c r="I66" s="94"/>
      <c r="J66" s="84"/>
      <c r="K66" s="84"/>
      <c r="L66" s="84"/>
      <c r="M66" s="84"/>
      <c r="N66" s="84"/>
      <c r="O66" s="84"/>
      <c r="P66" s="84"/>
      <c r="Q66" s="84"/>
      <c r="R66" s="84"/>
      <c r="S66" s="84"/>
      <c r="T66" s="84"/>
      <c r="U66" s="84"/>
      <c r="V66" s="84"/>
      <c r="W66" s="84"/>
      <c r="X66" s="84"/>
      <c r="Y66" s="84"/>
      <c r="Z66" s="79"/>
      <c r="AA66" s="84"/>
    </row>
    <row r="67" spans="1:27" ht="20.100000000000001" hidden="1" customHeight="1" x14ac:dyDescent="0.15">
      <c r="A67" s="51"/>
      <c r="B67" s="51"/>
      <c r="C67" s="75"/>
      <c r="D67" s="68"/>
      <c r="E67" s="68"/>
      <c r="F67" s="68"/>
      <c r="G67" s="68"/>
      <c r="H67" s="68"/>
      <c r="I67" s="94"/>
      <c r="J67" s="84"/>
      <c r="K67" s="84"/>
      <c r="L67" s="84"/>
      <c r="M67" s="84"/>
      <c r="N67" s="84"/>
      <c r="O67" s="84"/>
      <c r="P67" s="84"/>
      <c r="Q67" s="84"/>
      <c r="R67" s="84"/>
      <c r="S67" s="84"/>
      <c r="T67" s="84"/>
      <c r="U67" s="84"/>
      <c r="V67" s="84"/>
      <c r="W67" s="84"/>
      <c r="X67" s="84"/>
      <c r="Y67" s="84"/>
      <c r="Z67" s="79"/>
      <c r="AA67" s="84"/>
    </row>
    <row r="68" spans="1:27" ht="20.100000000000001" hidden="1" customHeight="1" x14ac:dyDescent="0.15">
      <c r="A68" s="51"/>
      <c r="B68" s="51"/>
      <c r="C68" s="75"/>
      <c r="D68" s="68"/>
      <c r="E68" s="68"/>
      <c r="F68" s="68"/>
      <c r="G68" s="68"/>
      <c r="H68" s="68"/>
      <c r="I68" s="94"/>
      <c r="J68" s="84"/>
      <c r="K68" s="84"/>
      <c r="L68" s="84"/>
      <c r="M68" s="84"/>
      <c r="N68" s="84"/>
      <c r="O68" s="84"/>
      <c r="P68" s="84"/>
      <c r="Q68" s="84"/>
      <c r="R68" s="84"/>
      <c r="S68" s="84"/>
      <c r="T68" s="84"/>
      <c r="U68" s="84"/>
      <c r="V68" s="84"/>
      <c r="W68" s="84"/>
      <c r="X68" s="84"/>
      <c r="Y68" s="84"/>
      <c r="Z68" s="79"/>
      <c r="AA68" s="84"/>
    </row>
    <row r="69" spans="1:27" ht="20.100000000000001" customHeight="1" x14ac:dyDescent="0.15">
      <c r="A69" s="51">
        <f>IF(OR(AND($I63="する",TRIM($I69)=""),AND($I63="しない",NOT(ISBLANK($I69)))), 1001, 0)</f>
        <v>0</v>
      </c>
      <c r="B69" s="51"/>
      <c r="C69" s="70"/>
      <c r="D69" s="71">
        <f>D63+1</f>
        <v>2</v>
      </c>
      <c r="E69" s="48" t="s">
        <v>0</v>
      </c>
      <c r="I69" s="21"/>
      <c r="J69" s="22"/>
      <c r="K69" s="22"/>
      <c r="L69" s="22"/>
      <c r="M69" s="22"/>
      <c r="N69" s="95"/>
      <c r="O69" s="95"/>
      <c r="P69" s="95"/>
      <c r="Q69" s="95"/>
      <c r="R69" s="95"/>
      <c r="S69" s="95"/>
      <c r="T69" s="95"/>
      <c r="U69" s="95"/>
      <c r="V69" s="92"/>
      <c r="W69" s="92"/>
      <c r="X69" s="92"/>
      <c r="Y69" s="92"/>
      <c r="Z69" s="69"/>
    </row>
    <row r="70" spans="1:27" ht="20.100000000000001" customHeight="1" x14ac:dyDescent="0.15">
      <c r="A70" s="51"/>
      <c r="B70" s="51"/>
      <c r="C70" s="70"/>
      <c r="D70" s="71"/>
      <c r="E70" s="68"/>
      <c r="F70" s="68"/>
      <c r="G70" s="68"/>
      <c r="H70" s="68"/>
      <c r="I70" s="72"/>
      <c r="J70" s="73" t="s">
        <v>62</v>
      </c>
      <c r="K70" s="74"/>
      <c r="L70" s="74"/>
      <c r="M70" s="74"/>
      <c r="N70" s="74"/>
      <c r="O70" s="74"/>
      <c r="P70" s="74"/>
      <c r="Q70" s="74"/>
      <c r="R70" s="74"/>
      <c r="S70" s="74"/>
      <c r="T70" s="74"/>
      <c r="U70" s="74"/>
      <c r="V70" s="74"/>
      <c r="W70" s="74"/>
      <c r="X70" s="74"/>
      <c r="Y70" s="74"/>
      <c r="Z70" s="69"/>
    </row>
    <row r="71" spans="1:27" ht="20.100000000000001" customHeight="1" x14ac:dyDescent="0.15">
      <c r="A71" s="51">
        <f>IF(OR(AND($I63="する",AND($I71&lt;&gt;"", OR(ISERROR(FIND("@"&amp;LEFT($I71,3)&amp;"@", 都道府県3))=FALSE, ISERROR(FIND("@"&amp;LEFT($I71,4)&amp;"@",都道府県4))=FALSE))=FALSE),AND($I63="しない",NOT(ISBLANK($I71)))), 1001, 0)</f>
        <v>0</v>
      </c>
      <c r="B71" s="51"/>
      <c r="C71" s="70"/>
      <c r="D71" s="71">
        <f>D69+1</f>
        <v>3</v>
      </c>
      <c r="E71" s="48" t="s">
        <v>1</v>
      </c>
      <c r="I71" s="39"/>
      <c r="J71" s="39"/>
      <c r="K71" s="39"/>
      <c r="L71" s="39"/>
      <c r="M71" s="39"/>
      <c r="N71" s="39"/>
      <c r="O71" s="39"/>
      <c r="P71" s="39"/>
      <c r="Q71" s="39"/>
      <c r="R71" s="39"/>
      <c r="S71" s="39"/>
      <c r="T71" s="39"/>
      <c r="U71" s="39"/>
      <c r="V71" s="39"/>
      <c r="W71" s="39"/>
      <c r="X71" s="39"/>
      <c r="Y71" s="39"/>
      <c r="Z71" s="69"/>
    </row>
    <row r="72" spans="1:27" ht="20.100000000000001" customHeight="1" x14ac:dyDescent="0.15">
      <c r="A72" s="51"/>
      <c r="B72" s="51"/>
      <c r="C72" s="70"/>
      <c r="D72" s="71"/>
      <c r="E72" s="68"/>
      <c r="F72" s="68"/>
      <c r="G72" s="68"/>
      <c r="H72" s="68"/>
      <c r="I72" s="72"/>
      <c r="J72" s="73" t="s">
        <v>20</v>
      </c>
      <c r="K72" s="74"/>
      <c r="L72" s="74"/>
      <c r="M72" s="74"/>
      <c r="N72" s="74"/>
      <c r="O72" s="74"/>
      <c r="P72" s="74"/>
      <c r="Q72" s="74"/>
      <c r="R72" s="74"/>
      <c r="S72" s="74"/>
      <c r="T72" s="74"/>
      <c r="U72" s="74"/>
      <c r="V72" s="74"/>
      <c r="W72" s="74"/>
      <c r="X72" s="74"/>
      <c r="Y72" s="74"/>
      <c r="Z72" s="69"/>
    </row>
    <row r="73" spans="1:27" ht="20.100000000000001" customHeight="1" x14ac:dyDescent="0.15">
      <c r="A73" s="51">
        <f>IF(OR(AND($I63="する",TRIM($I73)=""),AND($I63="しない",NOT(ISBLANK($I73)))), 1001, 0)</f>
        <v>0</v>
      </c>
      <c r="B73" s="51"/>
      <c r="C73" s="70"/>
      <c r="D73" s="71">
        <f>D71+1</f>
        <v>4</v>
      </c>
      <c r="E73" s="48" t="s">
        <v>2</v>
      </c>
      <c r="I73" s="18"/>
      <c r="J73" s="18"/>
      <c r="K73" s="18"/>
      <c r="L73" s="18"/>
      <c r="M73" s="18"/>
      <c r="N73" s="18"/>
      <c r="O73" s="18"/>
      <c r="P73" s="18"/>
      <c r="Q73" s="18"/>
      <c r="R73" s="18"/>
      <c r="S73" s="18"/>
      <c r="T73" s="18"/>
      <c r="U73" s="18"/>
      <c r="V73" s="18"/>
      <c r="W73" s="18"/>
      <c r="X73" s="18"/>
      <c r="Y73" s="18"/>
      <c r="Z73" s="69"/>
    </row>
    <row r="74" spans="1:27" ht="30" customHeight="1" x14ac:dyDescent="0.15">
      <c r="A74" s="51"/>
      <c r="B74" s="51"/>
      <c r="C74" s="75"/>
      <c r="D74" s="68"/>
      <c r="E74" s="68"/>
      <c r="F74" s="68"/>
      <c r="G74" s="68"/>
      <c r="H74" s="68"/>
      <c r="I74" s="78"/>
      <c r="J74" s="96" t="s">
        <v>543</v>
      </c>
      <c r="K74" s="96"/>
      <c r="L74" s="96"/>
      <c r="M74" s="96"/>
      <c r="N74" s="96"/>
      <c r="O74" s="96"/>
      <c r="P74" s="96"/>
      <c r="Q74" s="96"/>
      <c r="R74" s="96"/>
      <c r="S74" s="96"/>
      <c r="T74" s="96"/>
      <c r="U74" s="96"/>
      <c r="V74" s="96"/>
      <c r="W74" s="96"/>
      <c r="X74" s="96"/>
      <c r="Y74" s="96"/>
      <c r="Z74" s="69"/>
    </row>
    <row r="75" spans="1:27" ht="20.100000000000001" customHeight="1" x14ac:dyDescent="0.15">
      <c r="A75" s="51">
        <f>IF(OR(AND($I63="する",TRIM($I75)=""),AND($I63="しない",NOT(ISBLANK($I75)))), 1001, 0)</f>
        <v>0</v>
      </c>
      <c r="B75" s="51"/>
      <c r="C75" s="70"/>
      <c r="D75" s="71">
        <f>D73+1</f>
        <v>5</v>
      </c>
      <c r="E75" s="48" t="s">
        <v>3</v>
      </c>
      <c r="I75" s="18"/>
      <c r="J75" s="18"/>
      <c r="K75" s="18"/>
      <c r="L75" s="18"/>
      <c r="M75" s="18"/>
      <c r="N75" s="18"/>
      <c r="O75" s="18"/>
      <c r="P75" s="18"/>
      <c r="Q75" s="18"/>
      <c r="R75" s="18"/>
      <c r="S75" s="18"/>
      <c r="T75" s="18"/>
      <c r="U75" s="18"/>
      <c r="V75" s="18"/>
      <c r="W75" s="18"/>
      <c r="X75" s="18"/>
      <c r="Y75" s="18"/>
      <c r="Z75" s="69"/>
    </row>
    <row r="76" spans="1:27" ht="30" customHeight="1" x14ac:dyDescent="0.15">
      <c r="A76" s="51"/>
      <c r="B76" s="51"/>
      <c r="C76" s="75"/>
      <c r="D76" s="68"/>
      <c r="E76" s="68"/>
      <c r="F76" s="68"/>
      <c r="G76" s="68"/>
      <c r="H76" s="68"/>
      <c r="I76" s="97"/>
      <c r="J76" s="96" t="s">
        <v>544</v>
      </c>
      <c r="K76" s="96"/>
      <c r="L76" s="96"/>
      <c r="M76" s="96"/>
      <c r="N76" s="96"/>
      <c r="O76" s="96"/>
      <c r="P76" s="96"/>
      <c r="Q76" s="96"/>
      <c r="R76" s="96"/>
      <c r="S76" s="96"/>
      <c r="T76" s="96"/>
      <c r="U76" s="96"/>
      <c r="V76" s="96"/>
      <c r="W76" s="96"/>
      <c r="X76" s="96"/>
      <c r="Y76" s="96"/>
      <c r="Z76" s="69"/>
    </row>
    <row r="77" spans="1:27" ht="20.100000000000001" customHeight="1" x14ac:dyDescent="0.15">
      <c r="A77" s="51">
        <f>IF(OR(AND($I63="する",TRIM($I77)=""),AND($I63="しない",NOT(ISBLANK($I77)))), 1001, 0)</f>
        <v>0</v>
      </c>
      <c r="B77" s="51"/>
      <c r="C77" s="70"/>
      <c r="D77" s="71">
        <f>D75+1</f>
        <v>6</v>
      </c>
      <c r="E77" s="48" t="s">
        <v>32</v>
      </c>
      <c r="I77" s="18"/>
      <c r="J77" s="18"/>
      <c r="K77" s="18"/>
      <c r="L77" s="18"/>
      <c r="M77" s="18"/>
      <c r="N77" s="18"/>
      <c r="O77" s="18"/>
      <c r="P77" s="18"/>
      <c r="Q77" s="18"/>
      <c r="R77" s="18"/>
      <c r="S77" s="18"/>
      <c r="T77" s="18"/>
      <c r="U77" s="18"/>
      <c r="V77" s="18"/>
      <c r="W77" s="18"/>
      <c r="X77" s="18"/>
      <c r="Y77" s="18"/>
      <c r="Z77" s="69"/>
    </row>
    <row r="78" spans="1:27" ht="20.100000000000001" customHeight="1" x14ac:dyDescent="0.15">
      <c r="A78" s="51"/>
      <c r="B78" s="51"/>
      <c r="C78" s="75"/>
      <c r="D78" s="68"/>
      <c r="E78" s="68"/>
      <c r="F78" s="68"/>
      <c r="G78" s="68"/>
      <c r="H78" s="68"/>
      <c r="I78" s="78"/>
      <c r="J78" s="73" t="s">
        <v>66</v>
      </c>
      <c r="K78" s="76"/>
      <c r="L78" s="76"/>
      <c r="M78" s="76"/>
      <c r="N78" s="76"/>
      <c r="O78" s="76"/>
      <c r="P78" s="76"/>
      <c r="Q78" s="76"/>
      <c r="R78" s="76"/>
      <c r="S78" s="76"/>
      <c r="T78" s="76"/>
      <c r="U78" s="76"/>
      <c r="V78" s="76"/>
      <c r="W78" s="76"/>
      <c r="X78" s="76"/>
      <c r="Y78" s="76"/>
      <c r="Z78" s="69"/>
    </row>
    <row r="79" spans="1:27" ht="20.100000000000001" customHeight="1" x14ac:dyDescent="0.15">
      <c r="A79" s="51">
        <f>IF(OR(AND($I63="する",TRIM($I79)=""),AND($I63="しない",NOT(ISBLANK($I79)))), 1001, 0)</f>
        <v>0</v>
      </c>
      <c r="B79" s="51"/>
      <c r="C79" s="70"/>
      <c r="D79" s="71">
        <f>D77+1</f>
        <v>7</v>
      </c>
      <c r="E79" s="48" t="s">
        <v>33</v>
      </c>
      <c r="I79" s="18"/>
      <c r="J79" s="18"/>
      <c r="K79" s="18"/>
      <c r="L79" s="18"/>
      <c r="M79" s="18"/>
      <c r="N79" s="18"/>
      <c r="O79" s="18"/>
      <c r="P79" s="18"/>
      <c r="Q79" s="18"/>
      <c r="R79" s="18"/>
      <c r="S79" s="18"/>
      <c r="T79" s="18"/>
      <c r="U79" s="18"/>
      <c r="V79" s="18"/>
      <c r="W79" s="18"/>
      <c r="X79" s="18"/>
      <c r="Y79" s="18"/>
      <c r="Z79" s="69"/>
    </row>
    <row r="80" spans="1:27" ht="20.100000000000001" customHeight="1" x14ac:dyDescent="0.15">
      <c r="A80" s="51"/>
      <c r="B80" s="51"/>
      <c r="C80" s="75"/>
      <c r="D80" s="68"/>
      <c r="E80" s="68"/>
      <c r="F80" s="68"/>
      <c r="G80" s="68"/>
      <c r="H80" s="68"/>
      <c r="I80" s="78"/>
      <c r="J80" s="73" t="s">
        <v>10</v>
      </c>
      <c r="K80" s="74"/>
      <c r="L80" s="74"/>
      <c r="M80" s="74"/>
      <c r="N80" s="74"/>
      <c r="O80" s="74"/>
      <c r="P80" s="74"/>
      <c r="Q80" s="74"/>
      <c r="R80" s="74"/>
      <c r="S80" s="74"/>
      <c r="T80" s="74"/>
      <c r="U80" s="74"/>
      <c r="V80" s="74"/>
      <c r="W80" s="74"/>
      <c r="X80" s="74"/>
      <c r="Y80" s="74"/>
      <c r="Z80" s="69"/>
    </row>
    <row r="81" spans="1:26" ht="20.100000000000001" customHeight="1" x14ac:dyDescent="0.15">
      <c r="A81" s="51">
        <f>IF(OR(AND($I63="する",TRIM($I81)=""),AND($I63="しない",NOT(ISBLANK($I81)))), 1001, 0)</f>
        <v>0</v>
      </c>
      <c r="B81" s="51"/>
      <c r="C81" s="70"/>
      <c r="D81" s="71">
        <f>D79+1</f>
        <v>8</v>
      </c>
      <c r="E81" s="48" t="s">
        <v>34</v>
      </c>
      <c r="I81" s="18"/>
      <c r="J81" s="18"/>
      <c r="K81" s="18"/>
      <c r="L81" s="18"/>
      <c r="M81" s="18"/>
      <c r="N81" s="18"/>
      <c r="O81" s="18"/>
      <c r="P81" s="18"/>
      <c r="Q81" s="18"/>
      <c r="R81" s="18"/>
      <c r="S81" s="18"/>
      <c r="T81" s="18"/>
      <c r="U81" s="18"/>
      <c r="V81" s="18"/>
      <c r="W81" s="18"/>
      <c r="X81" s="18"/>
      <c r="Y81" s="18"/>
      <c r="Z81" s="69"/>
    </row>
    <row r="82" spans="1:26" ht="20.100000000000001" customHeight="1" x14ac:dyDescent="0.15">
      <c r="A82" s="51"/>
      <c r="B82" s="51"/>
      <c r="C82" s="75"/>
      <c r="D82" s="68"/>
      <c r="E82" s="68"/>
      <c r="F82" s="68"/>
      <c r="G82" s="68"/>
      <c r="H82" s="68"/>
      <c r="I82" s="78"/>
      <c r="J82" s="73" t="s">
        <v>11</v>
      </c>
      <c r="K82" s="74"/>
      <c r="L82" s="74"/>
      <c r="M82" s="74"/>
      <c r="N82" s="74"/>
      <c r="O82" s="74"/>
      <c r="P82" s="74"/>
      <c r="Q82" s="74"/>
      <c r="R82" s="74"/>
      <c r="S82" s="74"/>
      <c r="T82" s="74"/>
      <c r="U82" s="74"/>
      <c r="V82" s="74"/>
      <c r="W82" s="74"/>
      <c r="X82" s="74"/>
      <c r="Y82" s="74"/>
      <c r="Z82" s="69"/>
    </row>
    <row r="83" spans="1:26" ht="20.100000000000001" customHeight="1" x14ac:dyDescent="0.15">
      <c r="A83" s="51">
        <f>IF(OR(AND($I63="する",NOT(AND(TRIM($I83)&lt;&gt;"",ISNUMBER(VALUE(SUBSTITUTE($I83,"-","")))))), AND($I63="しない",NOT(ISBLANK($I83)))), 1001, 0)</f>
        <v>0</v>
      </c>
      <c r="B83" s="51"/>
      <c r="C83" s="70"/>
      <c r="D83" s="71">
        <f>D81+1</f>
        <v>9</v>
      </c>
      <c r="E83" s="48" t="s">
        <v>6</v>
      </c>
      <c r="I83" s="18"/>
      <c r="J83" s="18"/>
      <c r="K83" s="18"/>
      <c r="L83" s="18"/>
      <c r="M83" s="18"/>
      <c r="N83" s="95"/>
      <c r="O83" s="95"/>
      <c r="P83" s="95"/>
      <c r="Q83" s="95"/>
      <c r="R83" s="95"/>
      <c r="S83" s="95"/>
      <c r="T83" s="95"/>
      <c r="U83" s="95"/>
      <c r="V83" s="92"/>
      <c r="W83" s="92"/>
      <c r="X83" s="92"/>
      <c r="Y83" s="92"/>
      <c r="Z83" s="69"/>
    </row>
    <row r="84" spans="1:26" ht="20.100000000000001" customHeight="1" x14ac:dyDescent="0.15">
      <c r="A84" s="51"/>
      <c r="B84" s="51"/>
      <c r="C84" s="75"/>
      <c r="D84" s="68"/>
      <c r="E84" s="68"/>
      <c r="F84" s="68"/>
      <c r="G84" s="68"/>
      <c r="H84" s="68"/>
      <c r="I84" s="72"/>
      <c r="J84" s="73" t="s">
        <v>65</v>
      </c>
      <c r="K84" s="74"/>
      <c r="L84" s="74"/>
      <c r="M84" s="74"/>
      <c r="N84" s="74"/>
      <c r="O84" s="74"/>
      <c r="P84" s="74"/>
      <c r="Q84" s="74"/>
      <c r="R84" s="74"/>
      <c r="S84" s="74"/>
      <c r="T84" s="74"/>
      <c r="U84" s="74"/>
      <c r="V84" s="74"/>
      <c r="W84" s="74"/>
      <c r="X84" s="74"/>
      <c r="Y84" s="74"/>
      <c r="Z84" s="69"/>
    </row>
    <row r="85" spans="1:26" ht="20.100000000000001" customHeight="1" x14ac:dyDescent="0.15">
      <c r="A85" s="51">
        <f>IF(OR(AND($I63="する",AND(I85&lt;&gt;"",NOT(ISNUMBER(VALUE(SUBSTITUTE(I85,"-","")))))), AND($I63="しない",TRIM($I85)&lt;&gt;"")), 1001, 0)</f>
        <v>0</v>
      </c>
      <c r="B85" s="51"/>
      <c r="C85" s="70"/>
      <c r="D85" s="71">
        <f>D83+1</f>
        <v>10</v>
      </c>
      <c r="E85" s="48" t="s">
        <v>7</v>
      </c>
      <c r="I85" s="18"/>
      <c r="J85" s="18"/>
      <c r="K85" s="18"/>
      <c r="L85" s="18"/>
      <c r="M85" s="18"/>
      <c r="N85" s="95"/>
      <c r="O85" s="95"/>
      <c r="P85" s="95"/>
      <c r="Q85" s="95"/>
      <c r="R85" s="95"/>
      <c r="S85" s="95"/>
      <c r="T85" s="95"/>
      <c r="U85" s="95"/>
      <c r="V85" s="92"/>
      <c r="W85" s="92"/>
      <c r="X85" s="92"/>
      <c r="Y85" s="92"/>
      <c r="Z85" s="69"/>
    </row>
    <row r="86" spans="1:26" ht="20.100000000000001" customHeight="1" x14ac:dyDescent="0.15">
      <c r="A86" s="51"/>
      <c r="B86" s="51"/>
      <c r="C86" s="75"/>
      <c r="D86" s="68"/>
      <c r="E86" s="98"/>
      <c r="F86" s="98"/>
      <c r="G86" s="98"/>
      <c r="H86" s="98"/>
      <c r="I86" s="80"/>
      <c r="J86" s="73" t="s">
        <v>547</v>
      </c>
      <c r="K86" s="74"/>
      <c r="L86" s="74"/>
      <c r="M86" s="74"/>
      <c r="N86" s="74"/>
      <c r="O86" s="74"/>
      <c r="P86" s="74"/>
      <c r="Q86" s="74"/>
      <c r="R86" s="74"/>
      <c r="S86" s="74"/>
      <c r="T86" s="74"/>
      <c r="U86" s="74"/>
      <c r="V86" s="74"/>
      <c r="W86" s="74"/>
      <c r="X86" s="74"/>
      <c r="Y86" s="74"/>
      <c r="Z86" s="69"/>
    </row>
    <row r="87" spans="1:26" ht="20.100000000000001" customHeight="1" x14ac:dyDescent="0.15">
      <c r="A87" s="51">
        <f>IF(OR(AND($I63="する",TRIM($I87)=""),AND($I63="しない",TRIM($I87)&lt;&gt;"")), 1001, 0)</f>
        <v>0</v>
      </c>
      <c r="B87" s="51"/>
      <c r="C87" s="70"/>
      <c r="D87" s="71">
        <f>D85+1</f>
        <v>11</v>
      </c>
      <c r="E87" s="48" t="s">
        <v>9</v>
      </c>
      <c r="I87" s="18"/>
      <c r="J87" s="18"/>
      <c r="K87" s="18"/>
      <c r="L87" s="18"/>
      <c r="M87" s="18"/>
      <c r="N87" s="18"/>
      <c r="O87" s="18"/>
      <c r="P87" s="18"/>
      <c r="Q87" s="18"/>
      <c r="R87" s="18"/>
      <c r="S87" s="18"/>
      <c r="T87" s="18"/>
      <c r="U87" s="18"/>
      <c r="V87" s="18"/>
      <c r="W87" s="18"/>
      <c r="X87" s="18"/>
      <c r="Y87" s="18"/>
      <c r="Z87" s="69"/>
    </row>
    <row r="88" spans="1:26" ht="20.100000000000001" customHeight="1" x14ac:dyDescent="0.15">
      <c r="A88" s="51"/>
      <c r="B88" s="51"/>
      <c r="C88" s="75"/>
      <c r="D88" s="68"/>
      <c r="E88" s="68"/>
      <c r="F88" s="68"/>
      <c r="G88" s="68"/>
      <c r="H88" s="68"/>
      <c r="I88" s="78"/>
      <c r="J88" s="73"/>
      <c r="K88" s="76"/>
      <c r="L88" s="76"/>
      <c r="M88" s="76"/>
      <c r="N88" s="76"/>
      <c r="O88" s="76"/>
      <c r="P88" s="76"/>
      <c r="Q88" s="76"/>
      <c r="R88" s="76"/>
      <c r="S88" s="76"/>
      <c r="T88" s="76"/>
      <c r="U88" s="76"/>
      <c r="V88" s="76"/>
      <c r="W88" s="76"/>
      <c r="X88" s="76"/>
      <c r="Y88" s="76"/>
      <c r="Z88" s="69"/>
    </row>
    <row r="89" spans="1:26" ht="20.100000000000001" customHeight="1" x14ac:dyDescent="0.15">
      <c r="A89" s="51"/>
      <c r="B89" s="51"/>
      <c r="C89" s="85"/>
      <c r="D89" s="86"/>
      <c r="E89" s="86"/>
      <c r="F89" s="86"/>
      <c r="G89" s="86"/>
      <c r="H89" s="86"/>
      <c r="I89" s="87"/>
      <c r="J89" s="87"/>
      <c r="K89" s="87"/>
      <c r="L89" s="87"/>
      <c r="M89" s="87"/>
      <c r="N89" s="87"/>
      <c r="O89" s="87"/>
      <c r="P89" s="87"/>
      <c r="Q89" s="87"/>
      <c r="R89" s="87"/>
      <c r="S89" s="87"/>
      <c r="T89" s="87"/>
      <c r="U89" s="87"/>
      <c r="V89" s="87"/>
      <c r="W89" s="87"/>
      <c r="X89" s="87"/>
      <c r="Y89" s="87"/>
      <c r="Z89" s="88"/>
    </row>
    <row r="90" spans="1:26" ht="20.100000000000001" customHeight="1" x14ac:dyDescent="0.15">
      <c r="A90" s="51"/>
      <c r="B90" s="51"/>
      <c r="C90" s="68"/>
      <c r="D90" s="68"/>
      <c r="E90" s="68"/>
      <c r="F90" s="68"/>
      <c r="G90" s="68"/>
      <c r="H90" s="68"/>
      <c r="I90" s="84"/>
      <c r="J90" s="84"/>
      <c r="K90" s="84"/>
      <c r="L90" s="84"/>
      <c r="M90" s="84"/>
      <c r="N90" s="84"/>
      <c r="O90" s="84"/>
      <c r="P90" s="84"/>
      <c r="Q90" s="84"/>
      <c r="R90" s="84"/>
      <c r="S90" s="84"/>
      <c r="T90" s="84"/>
      <c r="U90" s="84"/>
      <c r="V90" s="68"/>
    </row>
    <row r="91" spans="1:26" ht="15.75" hidden="1" customHeight="1" x14ac:dyDescent="0.15">
      <c r="A91" s="51"/>
      <c r="B91" s="51"/>
      <c r="C91" s="68"/>
      <c r="D91" s="68"/>
      <c r="E91" s="68"/>
      <c r="F91" s="68"/>
      <c r="G91" s="68"/>
      <c r="H91" s="68"/>
      <c r="I91" s="99"/>
      <c r="J91" s="68"/>
      <c r="K91" s="68"/>
      <c r="L91" s="68"/>
      <c r="M91" s="68"/>
      <c r="N91" s="68"/>
      <c r="O91" s="68"/>
      <c r="P91" s="68"/>
      <c r="Q91" s="68"/>
      <c r="R91" s="68"/>
      <c r="S91" s="68"/>
      <c r="T91" s="68"/>
      <c r="U91" s="68"/>
      <c r="V91" s="68"/>
    </row>
    <row r="92" spans="1:26" ht="15.75" hidden="1" customHeight="1" x14ac:dyDescent="0.15">
      <c r="A92" s="51"/>
      <c r="B92" s="51"/>
      <c r="C92" s="68"/>
      <c r="D92" s="68"/>
      <c r="E92" s="68"/>
      <c r="F92" s="68"/>
      <c r="G92" s="68"/>
      <c r="H92" s="68"/>
      <c r="I92" s="84"/>
      <c r="J92" s="84"/>
      <c r="K92" s="84"/>
      <c r="L92" s="84"/>
      <c r="M92" s="84"/>
      <c r="N92" s="84"/>
      <c r="O92" s="84"/>
      <c r="P92" s="84"/>
      <c r="Q92" s="84"/>
      <c r="R92" s="84"/>
      <c r="S92" s="84"/>
      <c r="T92" s="84"/>
      <c r="U92" s="84"/>
      <c r="V92" s="68"/>
    </row>
    <row r="93" spans="1:26" ht="15.75" hidden="1" customHeight="1" x14ac:dyDescent="0.15">
      <c r="A93" s="51"/>
      <c r="B93" s="51"/>
      <c r="C93" s="68"/>
      <c r="D93" s="68"/>
      <c r="E93" s="68"/>
      <c r="F93" s="68"/>
      <c r="G93" s="68"/>
      <c r="H93" s="68"/>
      <c r="I93" s="84"/>
      <c r="J93" s="84"/>
      <c r="K93" s="84"/>
      <c r="L93" s="84"/>
      <c r="M93" s="84"/>
      <c r="N93" s="84"/>
      <c r="O93" s="84"/>
      <c r="P93" s="84"/>
      <c r="Q93" s="84"/>
      <c r="R93" s="84"/>
      <c r="S93" s="84"/>
      <c r="T93" s="84"/>
      <c r="U93" s="84"/>
      <c r="V93" s="68"/>
    </row>
    <row r="94" spans="1:26" ht="15.75" hidden="1" customHeight="1" x14ac:dyDescent="0.15">
      <c r="A94" s="51"/>
      <c r="B94" s="51"/>
      <c r="C94" s="68"/>
      <c r="D94" s="68"/>
      <c r="E94" s="68"/>
      <c r="F94" s="68"/>
      <c r="G94" s="68"/>
      <c r="H94" s="68"/>
      <c r="I94" s="84"/>
      <c r="J94" s="84"/>
      <c r="K94" s="84"/>
      <c r="L94" s="84"/>
      <c r="M94" s="84"/>
      <c r="N94" s="84"/>
      <c r="O94" s="84"/>
      <c r="P94" s="84"/>
      <c r="Q94" s="84"/>
      <c r="R94" s="84"/>
      <c r="S94" s="84"/>
      <c r="T94" s="84"/>
      <c r="U94" s="84"/>
      <c r="V94" s="68"/>
    </row>
    <row r="95" spans="1:26" ht="15.75" hidden="1" customHeight="1" x14ac:dyDescent="0.15">
      <c r="A95" s="51"/>
      <c r="B95" s="51"/>
      <c r="C95" s="68"/>
      <c r="D95" s="68"/>
      <c r="E95" s="68"/>
      <c r="F95" s="68"/>
      <c r="G95" s="68"/>
      <c r="H95" s="68"/>
      <c r="I95" s="89"/>
      <c r="J95" s="68"/>
      <c r="K95" s="68"/>
      <c r="L95" s="68"/>
      <c r="M95" s="68"/>
      <c r="N95" s="68"/>
      <c r="O95" s="68"/>
      <c r="P95" s="68"/>
      <c r="Q95" s="68"/>
      <c r="R95" s="68"/>
      <c r="S95" s="68"/>
      <c r="T95" s="68"/>
      <c r="U95" s="68"/>
      <c r="V95" s="68"/>
    </row>
    <row r="96" spans="1:26" ht="15.75" hidden="1" customHeight="1" x14ac:dyDescent="0.15">
      <c r="A96" s="51"/>
      <c r="B96" s="51"/>
      <c r="C96" s="68"/>
      <c r="D96" s="68"/>
      <c r="E96" s="68"/>
      <c r="F96" s="68"/>
      <c r="G96" s="68"/>
      <c r="H96" s="68"/>
      <c r="I96" s="84"/>
      <c r="J96" s="84"/>
      <c r="K96" s="84"/>
      <c r="L96" s="84"/>
      <c r="M96" s="84"/>
      <c r="N96" s="84"/>
      <c r="O96" s="84"/>
      <c r="P96" s="84"/>
      <c r="Q96" s="84"/>
      <c r="R96" s="84"/>
      <c r="S96" s="84"/>
      <c r="T96" s="84"/>
      <c r="U96" s="84"/>
      <c r="V96" s="68"/>
    </row>
    <row r="97" spans="1:26" ht="15.75" hidden="1" customHeight="1" x14ac:dyDescent="0.15">
      <c r="A97" s="51"/>
      <c r="B97" s="51"/>
      <c r="C97" s="68"/>
      <c r="D97" s="68"/>
      <c r="E97" s="68"/>
      <c r="F97" s="68"/>
      <c r="G97" s="68"/>
      <c r="H97" s="68"/>
      <c r="I97" s="84"/>
      <c r="J97" s="84"/>
      <c r="K97" s="84"/>
      <c r="L97" s="84"/>
      <c r="M97" s="84"/>
      <c r="N97" s="84"/>
      <c r="O97" s="84"/>
      <c r="P97" s="84"/>
      <c r="Q97" s="84"/>
      <c r="R97" s="84"/>
      <c r="S97" s="84"/>
      <c r="T97" s="84"/>
      <c r="U97" s="84"/>
      <c r="V97" s="68"/>
    </row>
    <row r="98" spans="1:26" ht="15.75" hidden="1" customHeight="1" x14ac:dyDescent="0.15">
      <c r="A98" s="51"/>
      <c r="B98" s="51"/>
      <c r="C98" s="68"/>
      <c r="D98" s="68"/>
      <c r="E98" s="68"/>
      <c r="F98" s="68"/>
      <c r="G98" s="68"/>
      <c r="H98" s="68"/>
      <c r="I98" s="84"/>
      <c r="J98" s="84"/>
      <c r="K98" s="84"/>
      <c r="L98" s="84"/>
      <c r="M98" s="84"/>
      <c r="N98" s="84"/>
      <c r="O98" s="84"/>
      <c r="P98" s="84"/>
      <c r="Q98" s="84"/>
      <c r="R98" s="84"/>
      <c r="S98" s="84"/>
      <c r="T98" s="84"/>
      <c r="U98" s="84"/>
      <c r="V98" s="68"/>
    </row>
    <row r="99" spans="1:26" ht="15.75" hidden="1" customHeight="1" x14ac:dyDescent="0.15">
      <c r="A99" s="51"/>
      <c r="B99" s="51"/>
      <c r="C99" s="68"/>
      <c r="D99" s="68"/>
      <c r="E99" s="68"/>
      <c r="F99" s="68"/>
      <c r="G99" s="68"/>
      <c r="H99" s="68"/>
      <c r="I99" s="84"/>
      <c r="J99" s="84"/>
      <c r="K99" s="84"/>
      <c r="L99" s="84"/>
      <c r="M99" s="84"/>
      <c r="N99" s="84"/>
      <c r="O99" s="84"/>
      <c r="P99" s="84"/>
      <c r="Q99" s="84"/>
      <c r="R99" s="84"/>
      <c r="S99" s="84"/>
      <c r="T99" s="84"/>
      <c r="U99" s="84"/>
      <c r="V99" s="68"/>
    </row>
    <row r="100" spans="1:26" ht="15.75" hidden="1" customHeight="1" x14ac:dyDescent="0.15">
      <c r="A100" s="51"/>
      <c r="B100" s="51"/>
      <c r="C100" s="68"/>
      <c r="D100" s="68"/>
      <c r="E100" s="68"/>
      <c r="F100" s="68"/>
      <c r="G100" s="68"/>
      <c r="H100" s="68"/>
      <c r="I100" s="89"/>
      <c r="J100" s="68"/>
      <c r="K100" s="68"/>
      <c r="L100" s="68"/>
      <c r="M100" s="68"/>
      <c r="N100" s="68"/>
      <c r="O100" s="68"/>
      <c r="P100" s="68"/>
      <c r="Q100" s="68"/>
      <c r="R100" s="68"/>
      <c r="S100" s="68"/>
      <c r="T100" s="68"/>
      <c r="U100" s="68"/>
      <c r="V100" s="68"/>
    </row>
    <row r="101" spans="1:26" ht="15.75" hidden="1" customHeight="1" x14ac:dyDescent="0.15">
      <c r="A101" s="51"/>
      <c r="B101" s="51"/>
      <c r="C101" s="68"/>
      <c r="D101" s="68"/>
      <c r="E101" s="68"/>
      <c r="F101" s="68"/>
      <c r="G101" s="68"/>
      <c r="H101" s="68"/>
      <c r="I101" s="84"/>
      <c r="J101" s="84"/>
      <c r="K101" s="84"/>
      <c r="L101" s="84"/>
      <c r="M101" s="84"/>
      <c r="N101" s="84"/>
      <c r="O101" s="84"/>
      <c r="P101" s="84"/>
      <c r="Q101" s="84"/>
      <c r="R101" s="84"/>
      <c r="S101" s="84"/>
      <c r="T101" s="84"/>
      <c r="U101" s="84"/>
      <c r="V101" s="68"/>
    </row>
    <row r="102" spans="1:26" ht="15.75" hidden="1" customHeight="1" x14ac:dyDescent="0.15">
      <c r="A102" s="51"/>
      <c r="B102" s="51"/>
      <c r="C102" s="68"/>
      <c r="D102" s="68"/>
      <c r="E102" s="68"/>
      <c r="F102" s="68"/>
      <c r="G102" s="68"/>
      <c r="H102" s="68"/>
      <c r="I102" s="84"/>
      <c r="J102" s="84"/>
      <c r="K102" s="84"/>
      <c r="L102" s="84"/>
      <c r="M102" s="84"/>
      <c r="N102" s="84"/>
      <c r="O102" s="84"/>
      <c r="P102" s="84"/>
      <c r="Q102" s="84"/>
      <c r="R102" s="84"/>
      <c r="S102" s="84"/>
      <c r="T102" s="84"/>
      <c r="U102" s="84"/>
      <c r="V102" s="68"/>
    </row>
    <row r="103" spans="1:26" ht="15.75" hidden="1" customHeight="1" x14ac:dyDescent="0.15">
      <c r="A103" s="51"/>
      <c r="B103" s="51"/>
      <c r="C103" s="68"/>
      <c r="D103" s="68"/>
      <c r="E103" s="68"/>
      <c r="F103" s="68"/>
      <c r="G103" s="68"/>
      <c r="H103" s="68"/>
      <c r="I103" s="89"/>
      <c r="J103" s="68"/>
      <c r="K103" s="68"/>
      <c r="L103" s="68"/>
      <c r="M103" s="68"/>
      <c r="N103" s="68"/>
      <c r="O103" s="68"/>
      <c r="P103" s="68"/>
      <c r="Q103" s="68"/>
      <c r="R103" s="68"/>
      <c r="S103" s="68"/>
      <c r="T103" s="68"/>
      <c r="U103" s="68"/>
      <c r="V103" s="68"/>
    </row>
    <row r="104" spans="1:26" ht="15.75" hidden="1" customHeight="1" x14ac:dyDescent="0.15">
      <c r="A104" s="51"/>
      <c r="B104" s="51"/>
      <c r="C104" s="68"/>
      <c r="D104" s="68"/>
      <c r="E104" s="68"/>
      <c r="F104" s="68"/>
      <c r="G104" s="68"/>
      <c r="H104" s="68"/>
      <c r="I104" s="84"/>
      <c r="J104" s="84"/>
      <c r="K104" s="84"/>
      <c r="L104" s="84"/>
      <c r="M104" s="84"/>
      <c r="N104" s="84"/>
      <c r="O104" s="84"/>
      <c r="P104" s="84"/>
      <c r="Q104" s="84"/>
      <c r="R104" s="84"/>
      <c r="S104" s="84"/>
      <c r="T104" s="84"/>
      <c r="U104" s="84"/>
      <c r="V104" s="68"/>
    </row>
    <row r="105" spans="1:26" ht="15.75" hidden="1" customHeight="1" x14ac:dyDescent="0.15">
      <c r="A105" s="51"/>
      <c r="B105" s="51"/>
      <c r="C105" s="68"/>
      <c r="D105" s="68"/>
      <c r="E105" s="68"/>
      <c r="F105" s="68"/>
      <c r="G105" s="68"/>
      <c r="H105" s="68"/>
      <c r="I105" s="84"/>
      <c r="J105" s="84"/>
      <c r="K105" s="84"/>
      <c r="L105" s="84"/>
      <c r="M105" s="84"/>
      <c r="N105" s="84"/>
      <c r="O105" s="84"/>
      <c r="P105" s="84"/>
      <c r="Q105" s="84"/>
      <c r="R105" s="84"/>
      <c r="S105" s="84"/>
      <c r="T105" s="84"/>
      <c r="U105" s="84"/>
      <c r="V105" s="68"/>
    </row>
    <row r="106" spans="1:26" ht="15.75" hidden="1" customHeight="1" x14ac:dyDescent="0.15">
      <c r="A106" s="51"/>
      <c r="B106" s="51"/>
      <c r="C106" s="68"/>
      <c r="D106" s="68"/>
      <c r="E106" s="68"/>
      <c r="F106" s="68"/>
      <c r="G106" s="68"/>
      <c r="H106" s="68"/>
      <c r="I106" s="84"/>
      <c r="J106" s="84"/>
      <c r="K106" s="84"/>
      <c r="L106" s="84"/>
      <c r="M106" s="84"/>
      <c r="N106" s="84"/>
      <c r="O106" s="84"/>
      <c r="P106" s="84"/>
      <c r="Q106" s="84"/>
      <c r="R106" s="84"/>
      <c r="S106" s="84"/>
      <c r="T106" s="84"/>
      <c r="U106" s="84"/>
      <c r="V106" s="68"/>
    </row>
    <row r="107" spans="1:26" ht="15.75" hidden="1" customHeight="1" x14ac:dyDescent="0.15">
      <c r="A107" s="51"/>
      <c r="B107" s="51"/>
      <c r="C107" s="68"/>
      <c r="D107" s="68"/>
      <c r="E107" s="68"/>
      <c r="F107" s="68"/>
      <c r="G107" s="68"/>
      <c r="H107" s="68"/>
      <c r="I107" s="84"/>
      <c r="J107" s="84"/>
      <c r="K107" s="84"/>
      <c r="L107" s="84"/>
      <c r="M107" s="84"/>
      <c r="N107" s="84"/>
      <c r="O107" s="84"/>
      <c r="P107" s="84"/>
      <c r="Q107" s="84"/>
      <c r="R107" s="84"/>
      <c r="S107" s="84"/>
      <c r="T107" s="84"/>
      <c r="U107" s="84"/>
      <c r="V107" s="68"/>
    </row>
    <row r="108" spans="1:26" ht="20.100000000000001" customHeight="1" x14ac:dyDescent="0.15">
      <c r="A108" s="51"/>
      <c r="B108" s="51"/>
      <c r="C108" s="68"/>
      <c r="D108" s="68"/>
      <c r="E108" s="68"/>
      <c r="F108" s="68"/>
      <c r="G108" s="68"/>
      <c r="H108" s="68"/>
      <c r="I108" s="84"/>
      <c r="J108" s="84"/>
      <c r="K108" s="84"/>
      <c r="L108" s="84"/>
      <c r="M108" s="84"/>
      <c r="N108" s="84"/>
      <c r="O108" s="84"/>
      <c r="P108" s="84"/>
      <c r="Q108" s="84"/>
      <c r="R108" s="84"/>
      <c r="S108" s="84"/>
      <c r="T108" s="84"/>
      <c r="U108" s="84"/>
      <c r="V108" s="68"/>
    </row>
    <row r="109" spans="1:26" ht="20.100000000000001" customHeight="1" x14ac:dyDescent="0.15">
      <c r="A109" s="51"/>
      <c r="B109" s="51"/>
      <c r="C109" s="61" t="s">
        <v>21</v>
      </c>
      <c r="D109" s="62"/>
      <c r="E109" s="62"/>
      <c r="F109" s="62"/>
      <c r="G109" s="62"/>
      <c r="H109" s="63"/>
    </row>
    <row r="110" spans="1:26" ht="15" customHeight="1" x14ac:dyDescent="0.15">
      <c r="A110" s="51"/>
      <c r="B110" s="51"/>
      <c r="C110" s="100"/>
      <c r="D110" s="101"/>
      <c r="E110" s="101"/>
      <c r="F110" s="101"/>
      <c r="G110" s="101"/>
      <c r="H110" s="101"/>
      <c r="I110" s="90"/>
      <c r="J110" s="66"/>
      <c r="K110" s="66"/>
      <c r="L110" s="66"/>
      <c r="M110" s="66"/>
      <c r="N110" s="66"/>
      <c r="O110" s="66"/>
      <c r="P110" s="66"/>
      <c r="Q110" s="66"/>
      <c r="R110" s="66"/>
      <c r="S110" s="66"/>
      <c r="T110" s="66"/>
      <c r="U110" s="66"/>
      <c r="V110" s="66"/>
      <c r="W110" s="66"/>
      <c r="X110" s="66"/>
      <c r="Y110" s="66"/>
      <c r="Z110" s="67"/>
    </row>
    <row r="111" spans="1:26" ht="20.100000000000001" customHeight="1" x14ac:dyDescent="0.15">
      <c r="A111" s="51"/>
      <c r="B111" s="51"/>
      <c r="C111" s="100"/>
      <c r="D111" s="102" t="s">
        <v>539</v>
      </c>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69"/>
    </row>
    <row r="112" spans="1:26" ht="20.100000000000001" customHeight="1" x14ac:dyDescent="0.15">
      <c r="A112" s="51">
        <f>IF(TRIM($I112)="", 1001, 0)</f>
        <v>1001</v>
      </c>
      <c r="B112" s="51"/>
      <c r="C112" s="70"/>
      <c r="D112" s="71">
        <v>1</v>
      </c>
      <c r="E112" s="48" t="s">
        <v>8</v>
      </c>
      <c r="I112" s="18"/>
      <c r="J112" s="18"/>
      <c r="K112" s="18"/>
      <c r="L112" s="18"/>
      <c r="M112" s="18"/>
      <c r="N112" s="18"/>
      <c r="O112" s="18"/>
      <c r="P112" s="18"/>
      <c r="Q112" s="18"/>
      <c r="R112" s="18"/>
      <c r="S112" s="18"/>
      <c r="T112" s="18"/>
      <c r="U112" s="18"/>
      <c r="V112" s="18"/>
      <c r="W112" s="18"/>
      <c r="X112" s="18"/>
      <c r="Y112" s="18"/>
      <c r="Z112" s="69"/>
    </row>
    <row r="113" spans="1:26" ht="20.100000000000001" customHeight="1" x14ac:dyDescent="0.15">
      <c r="A113" s="51"/>
      <c r="B113" s="51"/>
      <c r="C113" s="70"/>
      <c r="D113" s="71"/>
      <c r="E113" s="68"/>
      <c r="F113" s="68"/>
      <c r="G113" s="68"/>
      <c r="H113" s="68"/>
      <c r="I113" s="78"/>
      <c r="J113" s="73" t="s">
        <v>24</v>
      </c>
      <c r="K113" s="74"/>
      <c r="L113" s="74"/>
      <c r="M113" s="74"/>
      <c r="N113" s="74"/>
      <c r="O113" s="74"/>
      <c r="P113" s="74"/>
      <c r="Q113" s="74"/>
      <c r="R113" s="74"/>
      <c r="S113" s="74"/>
      <c r="T113" s="74"/>
      <c r="U113" s="74"/>
      <c r="V113" s="74"/>
      <c r="W113" s="74"/>
      <c r="X113" s="74"/>
      <c r="Y113" s="74"/>
      <c r="Z113" s="69"/>
    </row>
    <row r="114" spans="1:26" ht="20.100000000000001" customHeight="1" x14ac:dyDescent="0.15">
      <c r="A114" s="51">
        <f>IF(TRIM($I114)="", 1001, 0)</f>
        <v>1001</v>
      </c>
      <c r="B114" s="51"/>
      <c r="C114" s="70"/>
      <c r="D114" s="71">
        <v>2</v>
      </c>
      <c r="E114" s="48" t="s">
        <v>14</v>
      </c>
      <c r="I114" s="18"/>
      <c r="J114" s="18"/>
      <c r="K114" s="18"/>
      <c r="L114" s="18"/>
      <c r="M114" s="18"/>
      <c r="N114" s="18"/>
      <c r="O114" s="18"/>
      <c r="P114" s="18"/>
      <c r="Q114" s="18"/>
      <c r="R114" s="18"/>
      <c r="S114" s="18"/>
      <c r="T114" s="18"/>
      <c r="U114" s="18"/>
      <c r="V114" s="18"/>
      <c r="W114" s="18"/>
      <c r="X114" s="18"/>
      <c r="Y114" s="18"/>
      <c r="Z114" s="69"/>
    </row>
    <row r="115" spans="1:26" ht="20.100000000000001" customHeight="1" x14ac:dyDescent="0.15">
      <c r="A115" s="51"/>
      <c r="B115" s="51"/>
      <c r="C115" s="70"/>
      <c r="D115" s="71"/>
      <c r="E115" s="68"/>
      <c r="F115" s="68"/>
      <c r="G115" s="68"/>
      <c r="H115" s="68"/>
      <c r="I115" s="78"/>
      <c r="J115" s="73" t="s">
        <v>10</v>
      </c>
      <c r="K115" s="74"/>
      <c r="L115" s="74"/>
      <c r="M115" s="74"/>
      <c r="N115" s="74"/>
      <c r="O115" s="74"/>
      <c r="P115" s="74"/>
      <c r="Q115" s="74"/>
      <c r="R115" s="74"/>
      <c r="S115" s="74"/>
      <c r="T115" s="74"/>
      <c r="U115" s="74"/>
      <c r="V115" s="74"/>
      <c r="W115" s="74"/>
      <c r="X115" s="74"/>
      <c r="Y115" s="74"/>
      <c r="Z115" s="69"/>
    </row>
    <row r="116" spans="1:26" ht="20.100000000000001" customHeight="1" x14ac:dyDescent="0.15">
      <c r="A116" s="51">
        <f>IF(TRIM($I116)="", 1001, 0)</f>
        <v>1001</v>
      </c>
      <c r="B116" s="51"/>
      <c r="C116" s="70"/>
      <c r="D116" s="71">
        <v>3</v>
      </c>
      <c r="E116" s="48" t="s">
        <v>13</v>
      </c>
      <c r="I116" s="18"/>
      <c r="J116" s="18"/>
      <c r="K116" s="18"/>
      <c r="L116" s="18"/>
      <c r="M116" s="18"/>
      <c r="N116" s="18"/>
      <c r="O116" s="18"/>
      <c r="P116" s="18"/>
      <c r="Q116" s="18"/>
      <c r="R116" s="18"/>
      <c r="S116" s="18"/>
      <c r="T116" s="18"/>
      <c r="U116" s="18"/>
      <c r="V116" s="18"/>
      <c r="W116" s="18"/>
      <c r="X116" s="18"/>
      <c r="Y116" s="18"/>
      <c r="Z116" s="69"/>
    </row>
    <row r="117" spans="1:26" ht="20.100000000000001" customHeight="1" x14ac:dyDescent="0.15">
      <c r="A117" s="51"/>
      <c r="B117" s="51"/>
      <c r="C117" s="70"/>
      <c r="D117" s="71"/>
      <c r="E117" s="68"/>
      <c r="F117" s="68"/>
      <c r="G117" s="68"/>
      <c r="H117" s="68"/>
      <c r="I117" s="78"/>
      <c r="J117" s="73" t="s">
        <v>11</v>
      </c>
      <c r="K117" s="74"/>
      <c r="L117" s="74"/>
      <c r="M117" s="74"/>
      <c r="N117" s="74"/>
      <c r="O117" s="74"/>
      <c r="P117" s="74"/>
      <c r="Q117" s="74"/>
      <c r="R117" s="74"/>
      <c r="S117" s="74"/>
      <c r="T117" s="74"/>
      <c r="U117" s="74"/>
      <c r="V117" s="74"/>
      <c r="W117" s="74"/>
      <c r="X117" s="74"/>
      <c r="Y117" s="74"/>
      <c r="Z117" s="69"/>
    </row>
    <row r="118" spans="1:26" ht="20.100000000000001" customHeight="1" x14ac:dyDescent="0.15">
      <c r="A118" s="51">
        <f>IF(OR(TRIM($I118)="", AND(I118&lt;&gt;"",NOT(ISNUMBER(VALUE(SUBSTITUTE(I118,"-","")))))), 1001, 0)</f>
        <v>1001</v>
      </c>
      <c r="B118" s="51"/>
      <c r="C118" s="70"/>
      <c r="D118" s="71">
        <v>4</v>
      </c>
      <c r="E118" s="48" t="s">
        <v>6</v>
      </c>
      <c r="I118" s="18"/>
      <c r="J118" s="18"/>
      <c r="K118" s="18"/>
      <c r="L118" s="18"/>
      <c r="M118" s="18"/>
      <c r="N118" s="68"/>
      <c r="O118" s="68"/>
      <c r="P118" s="68"/>
      <c r="Q118" s="68"/>
      <c r="R118" s="68"/>
      <c r="S118" s="68"/>
      <c r="T118" s="68"/>
      <c r="U118" s="68"/>
      <c r="V118" s="68"/>
      <c r="W118" s="68"/>
      <c r="X118" s="68"/>
      <c r="Y118" s="68"/>
      <c r="Z118" s="69"/>
    </row>
    <row r="119" spans="1:26" ht="20.100000000000001" customHeight="1" x14ac:dyDescent="0.15">
      <c r="A119" s="51"/>
      <c r="B119" s="51"/>
      <c r="C119" s="75"/>
      <c r="D119" s="68"/>
      <c r="E119" s="68"/>
      <c r="F119" s="68"/>
      <c r="G119" s="68"/>
      <c r="H119" s="68"/>
      <c r="I119" s="78"/>
      <c r="J119" s="73" t="s">
        <v>65</v>
      </c>
      <c r="K119" s="74"/>
      <c r="L119" s="74"/>
      <c r="M119" s="74"/>
      <c r="N119" s="74"/>
      <c r="O119" s="74"/>
      <c r="P119" s="74"/>
      <c r="Q119" s="74"/>
      <c r="R119" s="74"/>
      <c r="S119" s="74"/>
      <c r="T119" s="74"/>
      <c r="U119" s="74"/>
      <c r="V119" s="74"/>
      <c r="W119" s="74"/>
      <c r="X119" s="74"/>
      <c r="Y119" s="74"/>
      <c r="Z119" s="69"/>
    </row>
    <row r="120" spans="1:26" ht="20.100000000000001" customHeight="1" x14ac:dyDescent="0.15">
      <c r="A120" s="51">
        <f>IF(AND(TRIM($I120)&lt;&gt;"",NOT(ISNUMBER(VALUE(SUBSTITUTE($I120,"-",""))))), 1001, 0)</f>
        <v>0</v>
      </c>
      <c r="B120" s="51"/>
      <c r="C120" s="70"/>
      <c r="D120" s="71">
        <v>5</v>
      </c>
      <c r="E120" s="48" t="s">
        <v>7</v>
      </c>
      <c r="I120" s="18"/>
      <c r="J120" s="18"/>
      <c r="K120" s="18"/>
      <c r="L120" s="18"/>
      <c r="M120" s="18"/>
      <c r="N120" s="68"/>
      <c r="O120" s="68"/>
      <c r="P120" s="68"/>
      <c r="Q120" s="68"/>
      <c r="R120" s="68"/>
      <c r="S120" s="68"/>
      <c r="T120" s="68"/>
      <c r="U120" s="68"/>
      <c r="V120" s="68"/>
      <c r="W120" s="68"/>
      <c r="X120" s="68"/>
      <c r="Y120" s="68"/>
      <c r="Z120" s="69"/>
    </row>
    <row r="121" spans="1:26" ht="20.100000000000001" customHeight="1" x14ac:dyDescent="0.15">
      <c r="A121" s="51"/>
      <c r="B121" s="51"/>
      <c r="C121" s="75"/>
      <c r="D121" s="68"/>
      <c r="E121" s="68"/>
      <c r="F121" s="68"/>
      <c r="G121" s="68"/>
      <c r="H121" s="68"/>
      <c r="I121" s="78"/>
      <c r="J121" s="73" t="s">
        <v>547</v>
      </c>
      <c r="K121" s="74"/>
      <c r="L121" s="74"/>
      <c r="M121" s="74"/>
      <c r="N121" s="74"/>
      <c r="O121" s="74"/>
      <c r="P121" s="74"/>
      <c r="Q121" s="74"/>
      <c r="R121" s="74"/>
      <c r="S121" s="74"/>
      <c r="T121" s="74"/>
      <c r="U121" s="74"/>
      <c r="V121" s="74"/>
      <c r="W121" s="74"/>
      <c r="X121" s="74"/>
      <c r="Y121" s="74"/>
      <c r="Z121" s="69"/>
    </row>
    <row r="122" spans="1:26" ht="20.100000000000001" customHeight="1" x14ac:dyDescent="0.15">
      <c r="A122" s="51"/>
      <c r="B122" s="51"/>
      <c r="C122" s="70"/>
      <c r="D122" s="71">
        <v>6</v>
      </c>
      <c r="E122" s="48" t="s">
        <v>9</v>
      </c>
      <c r="I122" s="18"/>
      <c r="J122" s="18"/>
      <c r="K122" s="18"/>
      <c r="L122" s="18"/>
      <c r="M122" s="18"/>
      <c r="N122" s="18"/>
      <c r="O122" s="18"/>
      <c r="P122" s="18"/>
      <c r="Q122" s="18"/>
      <c r="R122" s="18"/>
      <c r="S122" s="18"/>
      <c r="T122" s="18"/>
      <c r="U122" s="18"/>
      <c r="V122" s="18"/>
      <c r="W122" s="18"/>
      <c r="X122" s="18"/>
      <c r="Y122" s="18"/>
      <c r="Z122" s="69"/>
    </row>
    <row r="123" spans="1:26" ht="20.100000000000001" customHeight="1" x14ac:dyDescent="0.15">
      <c r="A123" s="51"/>
      <c r="B123" s="51"/>
      <c r="C123" s="75"/>
      <c r="D123" s="68"/>
      <c r="E123" s="68"/>
      <c r="F123" s="68"/>
      <c r="G123" s="68"/>
      <c r="H123" s="68"/>
      <c r="I123" s="78"/>
      <c r="J123" s="73" t="s">
        <v>12</v>
      </c>
      <c r="K123" s="76"/>
      <c r="L123" s="76"/>
      <c r="M123" s="76"/>
      <c r="N123" s="76"/>
      <c r="O123" s="76"/>
      <c r="P123" s="76"/>
      <c r="Q123" s="76"/>
      <c r="R123" s="76"/>
      <c r="S123" s="76"/>
      <c r="T123" s="76"/>
      <c r="U123" s="76"/>
      <c r="V123" s="76"/>
      <c r="W123" s="76"/>
      <c r="X123" s="76"/>
      <c r="Y123" s="76"/>
      <c r="Z123" s="69"/>
    </row>
    <row r="124" spans="1:26" ht="20.100000000000001" customHeight="1" x14ac:dyDescent="0.15">
      <c r="A124" s="51"/>
      <c r="B124" s="51"/>
      <c r="C124" s="85"/>
      <c r="D124" s="86"/>
      <c r="E124" s="86"/>
      <c r="F124" s="86"/>
      <c r="G124" s="86"/>
      <c r="H124" s="86"/>
      <c r="I124" s="87"/>
      <c r="J124" s="87"/>
      <c r="K124" s="87"/>
      <c r="L124" s="87"/>
      <c r="M124" s="87"/>
      <c r="N124" s="87"/>
      <c r="O124" s="87"/>
      <c r="P124" s="87"/>
      <c r="Q124" s="87"/>
      <c r="R124" s="87"/>
      <c r="S124" s="87"/>
      <c r="T124" s="87"/>
      <c r="U124" s="87"/>
      <c r="V124" s="87"/>
      <c r="W124" s="87"/>
      <c r="X124" s="87"/>
      <c r="Y124" s="87"/>
      <c r="Z124" s="88"/>
    </row>
    <row r="125" spans="1:26" ht="20.100000000000001" customHeight="1" x14ac:dyDescent="0.15">
      <c r="A125" s="51"/>
      <c r="B125" s="51"/>
      <c r="C125" s="68"/>
      <c r="D125" s="68"/>
      <c r="E125" s="68"/>
      <c r="F125" s="68"/>
      <c r="G125" s="68"/>
      <c r="H125" s="68"/>
      <c r="I125" s="84"/>
      <c r="J125" s="84"/>
      <c r="K125" s="84"/>
      <c r="L125" s="84"/>
      <c r="M125" s="84"/>
      <c r="N125" s="84"/>
      <c r="O125" s="84"/>
      <c r="P125" s="84"/>
      <c r="Q125" s="84"/>
      <c r="R125" s="84"/>
      <c r="S125" s="84"/>
      <c r="T125" s="84"/>
      <c r="U125" s="84"/>
      <c r="V125" s="68"/>
    </row>
    <row r="126" spans="1:26" ht="15.75" hidden="1" customHeight="1" x14ac:dyDescent="0.15">
      <c r="A126" s="51"/>
      <c r="B126" s="51"/>
      <c r="C126" s="68"/>
      <c r="D126" s="68"/>
      <c r="E126" s="68"/>
      <c r="F126" s="68"/>
      <c r="G126" s="68"/>
      <c r="H126" s="68"/>
      <c r="I126" s="99"/>
      <c r="J126" s="68"/>
      <c r="K126" s="68"/>
      <c r="L126" s="68"/>
      <c r="M126" s="68"/>
      <c r="N126" s="68"/>
      <c r="O126" s="68"/>
      <c r="P126" s="68"/>
      <c r="Q126" s="68"/>
      <c r="R126" s="68"/>
      <c r="S126" s="68"/>
      <c r="T126" s="68"/>
      <c r="U126" s="68"/>
      <c r="V126" s="68"/>
    </row>
    <row r="127" spans="1:26" ht="15.75" hidden="1" customHeight="1" x14ac:dyDescent="0.15">
      <c r="A127" s="51"/>
      <c r="B127" s="51"/>
      <c r="C127" s="68"/>
      <c r="D127" s="68"/>
      <c r="E127" s="68"/>
      <c r="F127" s="68"/>
      <c r="G127" s="68"/>
      <c r="H127" s="68"/>
      <c r="I127" s="84"/>
      <c r="J127" s="84"/>
      <c r="K127" s="84"/>
      <c r="L127" s="84"/>
      <c r="M127" s="84"/>
      <c r="N127" s="84"/>
      <c r="O127" s="84"/>
      <c r="P127" s="84"/>
      <c r="Q127" s="84"/>
      <c r="R127" s="84"/>
      <c r="S127" s="84"/>
      <c r="T127" s="84"/>
      <c r="U127" s="84"/>
      <c r="V127" s="68"/>
    </row>
    <row r="128" spans="1:26" ht="15.75" hidden="1" customHeight="1" x14ac:dyDescent="0.15">
      <c r="A128" s="51"/>
      <c r="B128" s="51"/>
      <c r="C128" s="68"/>
      <c r="D128" s="68"/>
      <c r="E128" s="68"/>
      <c r="F128" s="68"/>
      <c r="G128" s="68"/>
      <c r="H128" s="68"/>
      <c r="I128" s="84"/>
      <c r="J128" s="84"/>
      <c r="K128" s="84"/>
      <c r="L128" s="84"/>
      <c r="M128" s="84"/>
      <c r="N128" s="84"/>
      <c r="O128" s="84"/>
      <c r="P128" s="84"/>
      <c r="Q128" s="84"/>
      <c r="R128" s="84"/>
      <c r="S128" s="84"/>
      <c r="T128" s="84"/>
      <c r="U128" s="84"/>
      <c r="V128" s="68"/>
    </row>
    <row r="129" spans="1:22" ht="15.75" hidden="1" customHeight="1" x14ac:dyDescent="0.15">
      <c r="A129" s="51"/>
      <c r="B129" s="51"/>
      <c r="C129" s="68"/>
      <c r="D129" s="68"/>
      <c r="E129" s="68"/>
      <c r="F129" s="68"/>
      <c r="G129" s="68"/>
      <c r="H129" s="68"/>
      <c r="I129" s="84"/>
      <c r="J129" s="84"/>
      <c r="K129" s="84"/>
      <c r="L129" s="84"/>
      <c r="M129" s="84"/>
      <c r="N129" s="84"/>
      <c r="O129" s="84"/>
      <c r="P129" s="84"/>
      <c r="Q129" s="84"/>
      <c r="R129" s="84"/>
      <c r="S129" s="84"/>
      <c r="T129" s="84"/>
      <c r="U129" s="84"/>
      <c r="V129" s="68"/>
    </row>
    <row r="130" spans="1:22" ht="15.75" hidden="1" customHeight="1" x14ac:dyDescent="0.15">
      <c r="A130" s="51"/>
      <c r="B130" s="51"/>
      <c r="C130" s="68"/>
      <c r="D130" s="68"/>
      <c r="E130" s="68"/>
      <c r="F130" s="68"/>
      <c r="G130" s="68"/>
      <c r="H130" s="68"/>
      <c r="I130" s="89"/>
      <c r="J130" s="68"/>
      <c r="K130" s="68"/>
      <c r="L130" s="68"/>
      <c r="M130" s="68"/>
      <c r="N130" s="68"/>
      <c r="O130" s="68"/>
      <c r="P130" s="68"/>
      <c r="Q130" s="68"/>
      <c r="R130" s="68"/>
      <c r="S130" s="68"/>
      <c r="T130" s="68"/>
      <c r="U130" s="68"/>
      <c r="V130" s="68"/>
    </row>
    <row r="131" spans="1:22" ht="15.75" hidden="1" customHeight="1" x14ac:dyDescent="0.15">
      <c r="A131" s="51"/>
      <c r="B131" s="51"/>
      <c r="C131" s="68"/>
      <c r="D131" s="68"/>
      <c r="E131" s="68"/>
      <c r="F131" s="68"/>
      <c r="G131" s="68"/>
      <c r="H131" s="68"/>
      <c r="I131" s="84"/>
      <c r="J131" s="84"/>
      <c r="K131" s="84"/>
      <c r="L131" s="84"/>
      <c r="M131" s="84"/>
      <c r="N131" s="84"/>
      <c r="O131" s="84"/>
      <c r="P131" s="84"/>
      <c r="Q131" s="84"/>
      <c r="R131" s="84"/>
      <c r="S131" s="84"/>
      <c r="T131" s="84"/>
      <c r="U131" s="84"/>
      <c r="V131" s="68"/>
    </row>
    <row r="132" spans="1:22" ht="15.75" hidden="1" customHeight="1" x14ac:dyDescent="0.15">
      <c r="A132" s="51"/>
      <c r="B132" s="51"/>
      <c r="C132" s="68"/>
      <c r="D132" s="68"/>
      <c r="E132" s="68"/>
      <c r="F132" s="68"/>
      <c r="G132" s="68"/>
      <c r="H132" s="68"/>
      <c r="I132" s="84"/>
      <c r="J132" s="84"/>
      <c r="K132" s="84"/>
      <c r="L132" s="84"/>
      <c r="M132" s="84"/>
      <c r="N132" s="84"/>
      <c r="O132" s="84"/>
      <c r="P132" s="84"/>
      <c r="Q132" s="84"/>
      <c r="R132" s="84"/>
      <c r="S132" s="84"/>
      <c r="T132" s="84"/>
      <c r="U132" s="84"/>
      <c r="V132" s="68"/>
    </row>
    <row r="133" spans="1:22" ht="15.75" hidden="1" customHeight="1" x14ac:dyDescent="0.15">
      <c r="A133" s="51"/>
      <c r="B133" s="51"/>
      <c r="C133" s="68"/>
      <c r="D133" s="68"/>
      <c r="E133" s="68"/>
      <c r="F133" s="68"/>
      <c r="G133" s="68"/>
      <c r="H133" s="68"/>
      <c r="I133" s="84"/>
      <c r="J133" s="84"/>
      <c r="K133" s="84"/>
      <c r="L133" s="84"/>
      <c r="M133" s="84"/>
      <c r="N133" s="84"/>
      <c r="O133" s="84"/>
      <c r="P133" s="84"/>
      <c r="Q133" s="84"/>
      <c r="R133" s="84"/>
      <c r="S133" s="84"/>
      <c r="T133" s="84"/>
      <c r="U133" s="84"/>
      <c r="V133" s="68"/>
    </row>
    <row r="134" spans="1:22" ht="15.75" hidden="1" customHeight="1" x14ac:dyDescent="0.15">
      <c r="A134" s="51"/>
      <c r="B134" s="51"/>
      <c r="C134" s="68"/>
      <c r="D134" s="68"/>
      <c r="E134" s="68"/>
      <c r="F134" s="68"/>
      <c r="G134" s="68"/>
      <c r="H134" s="68"/>
      <c r="I134" s="84"/>
      <c r="J134" s="84"/>
      <c r="K134" s="84"/>
      <c r="L134" s="84"/>
      <c r="M134" s="84"/>
      <c r="N134" s="84"/>
      <c r="O134" s="84"/>
      <c r="P134" s="84"/>
      <c r="Q134" s="84"/>
      <c r="R134" s="84"/>
      <c r="S134" s="84"/>
      <c r="T134" s="84"/>
      <c r="U134" s="84"/>
      <c r="V134" s="68"/>
    </row>
    <row r="135" spans="1:22" ht="15.75" hidden="1" customHeight="1" x14ac:dyDescent="0.15">
      <c r="A135" s="51"/>
      <c r="B135" s="51"/>
      <c r="C135" s="68"/>
      <c r="D135" s="68"/>
      <c r="E135" s="68"/>
      <c r="F135" s="68"/>
      <c r="G135" s="68"/>
      <c r="H135" s="68"/>
      <c r="I135" s="89"/>
      <c r="J135" s="68"/>
      <c r="K135" s="68"/>
      <c r="L135" s="68"/>
      <c r="M135" s="68"/>
      <c r="N135" s="68"/>
      <c r="O135" s="68"/>
      <c r="P135" s="68"/>
      <c r="Q135" s="68"/>
      <c r="R135" s="68"/>
      <c r="S135" s="68"/>
      <c r="T135" s="68"/>
      <c r="U135" s="68"/>
      <c r="V135" s="68"/>
    </row>
    <row r="136" spans="1:22" ht="15.75" hidden="1" customHeight="1" x14ac:dyDescent="0.15">
      <c r="A136" s="51"/>
      <c r="B136" s="51"/>
      <c r="C136" s="68"/>
      <c r="D136" s="68"/>
      <c r="E136" s="68"/>
      <c r="F136" s="68"/>
      <c r="G136" s="68"/>
      <c r="H136" s="68"/>
      <c r="I136" s="84"/>
      <c r="J136" s="84"/>
      <c r="K136" s="84"/>
      <c r="L136" s="84"/>
      <c r="M136" s="84"/>
      <c r="N136" s="84"/>
      <c r="O136" s="84"/>
      <c r="P136" s="84"/>
      <c r="Q136" s="84"/>
      <c r="R136" s="84"/>
      <c r="S136" s="84"/>
      <c r="T136" s="84"/>
      <c r="U136" s="84"/>
      <c r="V136" s="68"/>
    </row>
    <row r="137" spans="1:22" ht="15.75" hidden="1" customHeight="1" x14ac:dyDescent="0.15">
      <c r="A137" s="51"/>
      <c r="B137" s="51"/>
      <c r="C137" s="68"/>
      <c r="D137" s="68"/>
      <c r="E137" s="68"/>
      <c r="F137" s="68"/>
      <c r="G137" s="68"/>
      <c r="H137" s="68"/>
      <c r="I137" s="84"/>
      <c r="J137" s="84"/>
      <c r="K137" s="84"/>
      <c r="L137" s="84"/>
      <c r="M137" s="84"/>
      <c r="N137" s="84"/>
      <c r="O137" s="84"/>
      <c r="P137" s="84"/>
      <c r="Q137" s="84"/>
      <c r="R137" s="84"/>
      <c r="S137" s="84"/>
      <c r="T137" s="84"/>
      <c r="U137" s="84"/>
      <c r="V137" s="68"/>
    </row>
    <row r="138" spans="1:22" ht="15.75" hidden="1" customHeight="1" x14ac:dyDescent="0.15">
      <c r="A138" s="51"/>
      <c r="B138" s="51"/>
      <c r="C138" s="68"/>
      <c r="D138" s="68"/>
      <c r="E138" s="68"/>
      <c r="F138" s="68"/>
      <c r="G138" s="68"/>
      <c r="H138" s="68"/>
      <c r="I138" s="89"/>
      <c r="J138" s="68"/>
      <c r="K138" s="68"/>
      <c r="L138" s="68"/>
      <c r="M138" s="68"/>
      <c r="N138" s="68"/>
      <c r="O138" s="68"/>
      <c r="P138" s="68"/>
      <c r="Q138" s="68"/>
      <c r="R138" s="68"/>
      <c r="S138" s="68"/>
      <c r="T138" s="68"/>
      <c r="U138" s="68"/>
      <c r="V138" s="68"/>
    </row>
    <row r="139" spans="1:22" ht="15.75" hidden="1" customHeight="1" x14ac:dyDescent="0.15">
      <c r="A139" s="51"/>
      <c r="B139" s="51"/>
      <c r="C139" s="68"/>
      <c r="D139" s="68"/>
      <c r="E139" s="68"/>
      <c r="F139" s="68"/>
      <c r="G139" s="68"/>
      <c r="H139" s="68"/>
      <c r="I139" s="84"/>
      <c r="J139" s="84"/>
      <c r="K139" s="84"/>
      <c r="L139" s="84"/>
      <c r="M139" s="84"/>
      <c r="N139" s="84"/>
      <c r="O139" s="84"/>
      <c r="P139" s="84"/>
      <c r="Q139" s="84"/>
      <c r="R139" s="84"/>
      <c r="S139" s="84"/>
      <c r="T139" s="84"/>
      <c r="U139" s="84"/>
      <c r="V139" s="68"/>
    </row>
    <row r="140" spans="1:22" ht="15.75" hidden="1" customHeight="1" x14ac:dyDescent="0.15">
      <c r="A140" s="51"/>
      <c r="B140" s="51"/>
      <c r="C140" s="68"/>
      <c r="D140" s="68"/>
      <c r="E140" s="68"/>
      <c r="F140" s="68"/>
      <c r="G140" s="68"/>
      <c r="H140" s="68"/>
      <c r="I140" s="84"/>
      <c r="J140" s="84"/>
      <c r="K140" s="84"/>
      <c r="L140" s="84"/>
      <c r="M140" s="84"/>
      <c r="N140" s="84"/>
      <c r="O140" s="84"/>
      <c r="P140" s="84"/>
      <c r="Q140" s="84"/>
      <c r="R140" s="84"/>
      <c r="S140" s="84"/>
      <c r="T140" s="84"/>
      <c r="U140" s="84"/>
      <c r="V140" s="68"/>
    </row>
    <row r="141" spans="1:22" ht="15.75" hidden="1" customHeight="1" x14ac:dyDescent="0.15">
      <c r="A141" s="51"/>
      <c r="B141" s="51"/>
      <c r="C141" s="68"/>
      <c r="D141" s="68"/>
      <c r="E141" s="68"/>
      <c r="F141" s="68"/>
      <c r="G141" s="68"/>
      <c r="H141" s="68"/>
      <c r="I141" s="84"/>
      <c r="J141" s="84"/>
      <c r="K141" s="84"/>
      <c r="L141" s="84"/>
      <c r="M141" s="84"/>
      <c r="N141" s="84"/>
      <c r="O141" s="84"/>
      <c r="P141" s="84"/>
      <c r="Q141" s="84"/>
      <c r="R141" s="84"/>
      <c r="S141" s="84"/>
      <c r="T141" s="84"/>
      <c r="U141" s="84"/>
      <c r="V141" s="68"/>
    </row>
    <row r="142" spans="1:22" ht="15.75" hidden="1" customHeight="1" x14ac:dyDescent="0.15">
      <c r="A142" s="51"/>
      <c r="B142" s="51"/>
      <c r="C142" s="68"/>
      <c r="D142" s="68"/>
      <c r="E142" s="68"/>
      <c r="F142" s="68"/>
      <c r="G142" s="68"/>
      <c r="H142" s="68"/>
      <c r="I142" s="89"/>
      <c r="J142" s="68"/>
      <c r="K142" s="68"/>
      <c r="L142" s="68"/>
      <c r="M142" s="68"/>
      <c r="N142" s="68"/>
      <c r="O142" s="68"/>
      <c r="P142" s="68"/>
      <c r="Q142" s="68"/>
      <c r="R142" s="68"/>
      <c r="S142" s="68"/>
      <c r="T142" s="68"/>
      <c r="U142" s="68"/>
      <c r="V142" s="68"/>
    </row>
    <row r="143" spans="1:22" ht="15.75" hidden="1" customHeight="1" x14ac:dyDescent="0.15">
      <c r="A143" s="51"/>
      <c r="B143" s="51"/>
      <c r="C143" s="68"/>
      <c r="D143" s="68"/>
      <c r="E143" s="68"/>
      <c r="F143" s="68"/>
      <c r="G143" s="68"/>
      <c r="H143" s="68"/>
      <c r="I143" s="84"/>
      <c r="J143" s="84"/>
      <c r="K143" s="84"/>
      <c r="L143" s="84"/>
      <c r="M143" s="84"/>
      <c r="N143" s="84"/>
      <c r="O143" s="84"/>
      <c r="P143" s="84"/>
      <c r="Q143" s="84"/>
      <c r="R143" s="84"/>
      <c r="S143" s="84"/>
      <c r="T143" s="84"/>
      <c r="U143" s="84"/>
      <c r="V143" s="68"/>
    </row>
    <row r="144" spans="1:22" ht="15.75" hidden="1" customHeight="1" x14ac:dyDescent="0.15">
      <c r="A144" s="51"/>
      <c r="B144" s="51"/>
      <c r="C144" s="68"/>
      <c r="D144" s="68"/>
      <c r="E144" s="68"/>
      <c r="F144" s="68"/>
      <c r="G144" s="68"/>
      <c r="H144" s="68"/>
      <c r="I144" s="84"/>
      <c r="J144" s="84"/>
      <c r="K144" s="84"/>
      <c r="L144" s="84"/>
      <c r="M144" s="84"/>
      <c r="N144" s="84"/>
      <c r="O144" s="84"/>
      <c r="P144" s="84"/>
      <c r="Q144" s="84"/>
      <c r="R144" s="84"/>
      <c r="S144" s="84"/>
      <c r="T144" s="84"/>
      <c r="U144" s="84"/>
      <c r="V144" s="68"/>
    </row>
    <row r="145" spans="1:26" ht="20.100000000000001" customHeight="1" x14ac:dyDescent="0.15">
      <c r="A145" s="51"/>
      <c r="B145" s="51"/>
      <c r="C145" s="68"/>
      <c r="D145" s="68"/>
      <c r="E145" s="68"/>
      <c r="F145" s="68"/>
      <c r="G145" s="68"/>
      <c r="H145" s="68"/>
      <c r="I145" s="84"/>
      <c r="J145" s="84"/>
      <c r="K145" s="84"/>
      <c r="L145" s="84"/>
      <c r="M145" s="84"/>
      <c r="N145" s="84"/>
      <c r="O145" s="84"/>
      <c r="P145" s="84"/>
      <c r="Q145" s="84"/>
      <c r="R145" s="84"/>
      <c r="S145" s="84"/>
      <c r="T145" s="84"/>
      <c r="U145" s="84"/>
      <c r="V145" s="68"/>
    </row>
    <row r="146" spans="1:26" ht="20.100000000000001" customHeight="1" x14ac:dyDescent="0.15">
      <c r="A146" s="51"/>
      <c r="B146" s="51"/>
      <c r="C146" s="61" t="s">
        <v>25</v>
      </c>
      <c r="D146" s="62"/>
      <c r="E146" s="62"/>
      <c r="F146" s="62"/>
      <c r="G146" s="62"/>
      <c r="H146" s="63"/>
    </row>
    <row r="147" spans="1:26" ht="15" customHeight="1" x14ac:dyDescent="0.15">
      <c r="A147" s="51"/>
      <c r="B147" s="51"/>
      <c r="C147" s="64"/>
      <c r="D147" s="65"/>
      <c r="E147" s="65"/>
      <c r="F147" s="65"/>
      <c r="G147" s="65"/>
      <c r="H147" s="65"/>
      <c r="I147" s="104"/>
      <c r="J147" s="66"/>
      <c r="K147" s="66"/>
      <c r="L147" s="66"/>
      <c r="M147" s="66"/>
      <c r="N147" s="66"/>
      <c r="O147" s="66"/>
      <c r="P147" s="66"/>
      <c r="Q147" s="66"/>
      <c r="R147" s="66"/>
      <c r="S147" s="66"/>
      <c r="T147" s="66"/>
      <c r="U147" s="66"/>
      <c r="V147" s="66"/>
      <c r="W147" s="66"/>
      <c r="X147" s="66"/>
      <c r="Y147" s="66"/>
      <c r="Z147" s="67"/>
    </row>
    <row r="148" spans="1:26" ht="20.100000000000001" customHeight="1" x14ac:dyDescent="0.15">
      <c r="A148" s="51"/>
      <c r="B148" s="51"/>
      <c r="C148" s="64"/>
      <c r="D148" s="105" t="s">
        <v>35</v>
      </c>
      <c r="E148" s="65"/>
      <c r="F148" s="65"/>
      <c r="G148" s="65"/>
      <c r="H148" s="65"/>
      <c r="I148" s="68"/>
      <c r="J148" s="68"/>
      <c r="K148" s="68"/>
      <c r="L148" s="68"/>
      <c r="M148" s="68"/>
      <c r="N148" s="68"/>
      <c r="O148" s="68"/>
      <c r="P148" s="68"/>
      <c r="Q148" s="68"/>
      <c r="R148" s="68"/>
      <c r="S148" s="68"/>
      <c r="T148" s="68"/>
      <c r="U148" s="68"/>
      <c r="V148" s="68"/>
      <c r="W148" s="68"/>
      <c r="X148" s="68"/>
      <c r="Y148" s="68"/>
      <c r="Z148" s="69"/>
    </row>
    <row r="149" spans="1:26" ht="20.100000000000001" customHeight="1" x14ac:dyDescent="0.15">
      <c r="A149" s="51">
        <f>IF(AND($I149&lt;&gt;"しない", $I149&lt;&gt;"する"), 1001, 0)</f>
        <v>0</v>
      </c>
      <c r="B149" s="51"/>
      <c r="C149" s="70"/>
      <c r="D149" s="71">
        <v>1</v>
      </c>
      <c r="E149" s="68" t="s">
        <v>36</v>
      </c>
      <c r="F149" s="68"/>
      <c r="G149" s="68"/>
      <c r="H149" s="68"/>
      <c r="I149" s="18" t="s">
        <v>40</v>
      </c>
      <c r="J149" s="19"/>
      <c r="K149" s="19"/>
      <c r="L149" s="19"/>
      <c r="M149" s="19"/>
      <c r="N149" s="68"/>
      <c r="O149" s="68"/>
      <c r="P149" s="68"/>
      <c r="Q149" s="68"/>
      <c r="R149" s="68"/>
      <c r="S149" s="68"/>
      <c r="T149" s="68"/>
      <c r="U149" s="68"/>
      <c r="V149" s="68"/>
      <c r="W149" s="68"/>
      <c r="X149" s="68"/>
      <c r="Y149" s="68"/>
      <c r="Z149" s="69"/>
    </row>
    <row r="150" spans="1:26" ht="20.100000000000001" customHeight="1" x14ac:dyDescent="0.15">
      <c r="A150" s="51"/>
      <c r="B150" s="51"/>
      <c r="C150" s="75"/>
      <c r="D150" s="68"/>
      <c r="E150" s="68"/>
      <c r="F150" s="68"/>
      <c r="G150" s="68"/>
      <c r="H150" s="68"/>
      <c r="I150" s="72"/>
      <c r="J150" s="73" t="s">
        <v>29</v>
      </c>
      <c r="K150" s="74"/>
      <c r="L150" s="74"/>
      <c r="M150" s="74"/>
      <c r="N150" s="74"/>
      <c r="O150" s="74"/>
      <c r="P150" s="74"/>
      <c r="Q150" s="74"/>
      <c r="R150" s="74"/>
      <c r="S150" s="74"/>
      <c r="T150" s="74"/>
      <c r="U150" s="74"/>
      <c r="V150" s="74"/>
      <c r="W150" s="74"/>
      <c r="X150" s="74"/>
      <c r="Y150" s="74"/>
      <c r="Z150" s="69"/>
    </row>
    <row r="151" spans="1:26" ht="20.100000000000001" customHeight="1" x14ac:dyDescent="0.15">
      <c r="A151" s="51">
        <f>IF(AND($I149="する",TRIM($I151)=""), 1001, 0)</f>
        <v>0</v>
      </c>
      <c r="B151" s="51"/>
      <c r="C151" s="70"/>
      <c r="D151" s="71">
        <v>2</v>
      </c>
      <c r="E151" s="48" t="s">
        <v>0</v>
      </c>
      <c r="I151" s="21"/>
      <c r="J151" s="22"/>
      <c r="K151" s="22"/>
      <c r="L151" s="22"/>
      <c r="M151" s="22"/>
      <c r="N151" s="68"/>
      <c r="O151" s="68"/>
      <c r="P151" s="68"/>
      <c r="Q151" s="68"/>
      <c r="R151" s="68"/>
      <c r="S151" s="68"/>
      <c r="T151" s="68"/>
      <c r="U151" s="68"/>
      <c r="V151" s="68"/>
      <c r="W151" s="68"/>
      <c r="X151" s="68"/>
      <c r="Y151" s="68"/>
      <c r="Z151" s="69"/>
    </row>
    <row r="152" spans="1:26" ht="20.100000000000001" customHeight="1" x14ac:dyDescent="0.15">
      <c r="A152" s="51"/>
      <c r="B152" s="51"/>
      <c r="C152" s="70"/>
      <c r="D152" s="71"/>
      <c r="E152" s="68"/>
      <c r="F152" s="68"/>
      <c r="G152" s="68"/>
      <c r="H152" s="68"/>
      <c r="I152" s="80"/>
      <c r="J152" s="73" t="s">
        <v>62</v>
      </c>
      <c r="K152" s="74"/>
      <c r="L152" s="74"/>
      <c r="M152" s="74"/>
      <c r="N152" s="74"/>
      <c r="O152" s="74"/>
      <c r="P152" s="74"/>
      <c r="Q152" s="74"/>
      <c r="R152" s="74"/>
      <c r="S152" s="74"/>
      <c r="T152" s="74"/>
      <c r="U152" s="74"/>
      <c r="V152" s="74"/>
      <c r="W152" s="74"/>
      <c r="X152" s="74"/>
      <c r="Y152" s="74"/>
      <c r="Z152" s="69"/>
    </row>
    <row r="153" spans="1:26" ht="20.100000000000001" customHeight="1" x14ac:dyDescent="0.15">
      <c r="A153" s="51">
        <f>IF(AND($I149="する",TRIM($I153)=""), 1001, 0)</f>
        <v>0</v>
      </c>
      <c r="B153" s="51"/>
      <c r="C153" s="70"/>
      <c r="D153" s="71">
        <v>3</v>
      </c>
      <c r="E153" s="48" t="s">
        <v>1</v>
      </c>
      <c r="I153" s="39"/>
      <c r="J153" s="39"/>
      <c r="K153" s="39"/>
      <c r="L153" s="39"/>
      <c r="M153" s="39"/>
      <c r="N153" s="39"/>
      <c r="O153" s="39"/>
      <c r="P153" s="39"/>
      <c r="Q153" s="39"/>
      <c r="R153" s="39"/>
      <c r="S153" s="39"/>
      <c r="T153" s="39"/>
      <c r="U153" s="39"/>
      <c r="V153" s="39"/>
      <c r="W153" s="39"/>
      <c r="X153" s="39"/>
      <c r="Y153" s="39"/>
      <c r="Z153" s="69"/>
    </row>
    <row r="154" spans="1:26" ht="20.100000000000001" customHeight="1" x14ac:dyDescent="0.15">
      <c r="A154" s="51"/>
      <c r="B154" s="51"/>
      <c r="C154" s="70"/>
      <c r="D154" s="71"/>
      <c r="E154" s="68"/>
      <c r="F154" s="68"/>
      <c r="G154" s="68"/>
      <c r="H154" s="68"/>
      <c r="I154" s="72"/>
      <c r="J154" s="73" t="s">
        <v>19</v>
      </c>
      <c r="K154" s="74"/>
      <c r="L154" s="74"/>
      <c r="M154" s="74"/>
      <c r="N154" s="74"/>
      <c r="O154" s="74"/>
      <c r="P154" s="74"/>
      <c r="Q154" s="74"/>
      <c r="R154" s="74"/>
      <c r="S154" s="74"/>
      <c r="T154" s="74"/>
      <c r="U154" s="74"/>
      <c r="V154" s="74"/>
      <c r="W154" s="74"/>
      <c r="X154" s="74"/>
      <c r="Y154" s="74"/>
      <c r="Z154" s="69"/>
    </row>
    <row r="155" spans="1:26" ht="20.100000000000001" customHeight="1" x14ac:dyDescent="0.15">
      <c r="A155" s="51"/>
      <c r="B155" s="51"/>
      <c r="C155" s="70"/>
      <c r="D155" s="71">
        <v>4</v>
      </c>
      <c r="E155" s="48" t="s">
        <v>26</v>
      </c>
      <c r="I155" s="18"/>
      <c r="J155" s="18"/>
      <c r="K155" s="18"/>
      <c r="L155" s="18"/>
      <c r="M155" s="18"/>
      <c r="N155" s="18"/>
      <c r="O155" s="18"/>
      <c r="P155" s="18"/>
      <c r="Q155" s="18"/>
      <c r="R155" s="18"/>
      <c r="S155" s="18"/>
      <c r="T155" s="18"/>
      <c r="U155" s="18"/>
      <c r="V155" s="18"/>
      <c r="W155" s="18"/>
      <c r="X155" s="18"/>
      <c r="Y155" s="18"/>
      <c r="Z155" s="69"/>
    </row>
    <row r="156" spans="1:26" ht="20.100000000000001" customHeight="1" x14ac:dyDescent="0.15">
      <c r="A156" s="51"/>
      <c r="B156" s="51"/>
      <c r="C156" s="70"/>
      <c r="D156" s="71"/>
      <c r="E156" s="68"/>
      <c r="F156" s="68"/>
      <c r="G156" s="68"/>
      <c r="H156" s="68"/>
      <c r="I156" s="78"/>
      <c r="J156" s="73" t="s">
        <v>10</v>
      </c>
      <c r="K156" s="74"/>
      <c r="L156" s="74"/>
      <c r="M156" s="74"/>
      <c r="N156" s="74"/>
      <c r="O156" s="74"/>
      <c r="P156" s="74"/>
      <c r="Q156" s="74"/>
      <c r="R156" s="74"/>
      <c r="S156" s="74"/>
      <c r="T156" s="74"/>
      <c r="U156" s="74"/>
      <c r="V156" s="74"/>
      <c r="W156" s="74"/>
      <c r="X156" s="74"/>
      <c r="Y156" s="74"/>
      <c r="Z156" s="69"/>
    </row>
    <row r="157" spans="1:26" ht="20.100000000000001" customHeight="1" x14ac:dyDescent="0.15">
      <c r="A157" s="51">
        <f>IF(AND($I149="する",TRIM($I157)=""), 1001, 0)</f>
        <v>0</v>
      </c>
      <c r="B157" s="51"/>
      <c r="C157" s="70"/>
      <c r="D157" s="71">
        <v>5</v>
      </c>
      <c r="E157" s="48" t="s">
        <v>27</v>
      </c>
      <c r="I157" s="18"/>
      <c r="J157" s="18"/>
      <c r="K157" s="18"/>
      <c r="L157" s="18"/>
      <c r="M157" s="18"/>
      <c r="N157" s="18"/>
      <c r="O157" s="18"/>
      <c r="P157" s="18"/>
      <c r="Q157" s="18"/>
      <c r="R157" s="18"/>
      <c r="S157" s="18"/>
      <c r="T157" s="18"/>
      <c r="U157" s="18"/>
      <c r="V157" s="18"/>
      <c r="W157" s="18"/>
      <c r="X157" s="18"/>
      <c r="Y157" s="18"/>
      <c r="Z157" s="69"/>
    </row>
    <row r="158" spans="1:26" ht="20.100000000000001" customHeight="1" x14ac:dyDescent="0.15">
      <c r="A158" s="51"/>
      <c r="B158" s="51"/>
      <c r="C158" s="75"/>
      <c r="D158" s="68"/>
      <c r="E158" s="68"/>
      <c r="F158" s="68"/>
      <c r="G158" s="68"/>
      <c r="H158" s="68"/>
      <c r="I158" s="78"/>
      <c r="J158" s="73" t="s">
        <v>11</v>
      </c>
      <c r="K158" s="74"/>
      <c r="L158" s="74"/>
      <c r="M158" s="74"/>
      <c r="N158" s="74"/>
      <c r="O158" s="74"/>
      <c r="P158" s="74"/>
      <c r="Q158" s="74"/>
      <c r="R158" s="74"/>
      <c r="S158" s="74"/>
      <c r="T158" s="74"/>
      <c r="U158" s="74"/>
      <c r="V158" s="74"/>
      <c r="W158" s="74"/>
      <c r="X158" s="74"/>
      <c r="Y158" s="74"/>
      <c r="Z158" s="69"/>
    </row>
    <row r="159" spans="1:26" ht="20.100000000000001" customHeight="1" x14ac:dyDescent="0.15">
      <c r="A159" s="51">
        <f>IF(AND($I149="する",NOT(AND(TRIM($I159)&lt;&gt;"",ISNUMBER(VALUE(SUBSTITUTE($I159,"-","")))))), 1001, 0)</f>
        <v>0</v>
      </c>
      <c r="B159" s="51"/>
      <c r="C159" s="70"/>
      <c r="D159" s="71">
        <v>6</v>
      </c>
      <c r="E159" s="48" t="s">
        <v>6</v>
      </c>
      <c r="I159" s="18"/>
      <c r="J159" s="18"/>
      <c r="K159" s="18"/>
      <c r="L159" s="18"/>
      <c r="M159" s="18"/>
      <c r="N159" s="68"/>
      <c r="O159" s="68"/>
      <c r="P159" s="68"/>
      <c r="Q159" s="68"/>
      <c r="R159" s="68"/>
      <c r="S159" s="68"/>
      <c r="T159" s="68"/>
      <c r="U159" s="68"/>
      <c r="V159" s="68"/>
      <c r="W159" s="68"/>
      <c r="X159" s="68"/>
      <c r="Y159" s="68"/>
      <c r="Z159" s="69"/>
    </row>
    <row r="160" spans="1:26" ht="20.100000000000001" customHeight="1" x14ac:dyDescent="0.15">
      <c r="A160" s="51"/>
      <c r="B160" s="51"/>
      <c r="C160" s="75"/>
      <c r="D160" s="68"/>
      <c r="E160" s="68"/>
      <c r="F160" s="68"/>
      <c r="G160" s="68"/>
      <c r="H160" s="68"/>
      <c r="I160" s="78"/>
      <c r="J160" s="73" t="s">
        <v>65</v>
      </c>
      <c r="K160" s="74"/>
      <c r="L160" s="74"/>
      <c r="M160" s="74"/>
      <c r="N160" s="74"/>
      <c r="O160" s="74"/>
      <c r="P160" s="74"/>
      <c r="Q160" s="74"/>
      <c r="R160" s="74"/>
      <c r="S160" s="74"/>
      <c r="T160" s="74"/>
      <c r="U160" s="74"/>
      <c r="V160" s="74"/>
      <c r="W160" s="74"/>
      <c r="X160" s="74"/>
      <c r="Y160" s="74"/>
      <c r="Z160" s="69"/>
    </row>
    <row r="161" spans="1:27" ht="20.100000000000001" customHeight="1" x14ac:dyDescent="0.15">
      <c r="A161" s="51">
        <f>IF(AND($I149="する",AND(I161&lt;&gt;"",NOT(ISNUMBER(VALUE(SUBSTITUTE(I161,"-","")))))), 1001, 0)</f>
        <v>0</v>
      </c>
      <c r="B161" s="51"/>
      <c r="C161" s="70"/>
      <c r="D161" s="71">
        <v>7</v>
      </c>
      <c r="E161" s="48" t="s">
        <v>7</v>
      </c>
      <c r="I161" s="18"/>
      <c r="J161" s="18"/>
      <c r="K161" s="18"/>
      <c r="L161" s="18"/>
      <c r="M161" s="18"/>
      <c r="N161" s="68"/>
      <c r="O161" s="68"/>
      <c r="P161" s="68"/>
      <c r="Q161" s="68"/>
      <c r="R161" s="68"/>
      <c r="S161" s="68"/>
      <c r="T161" s="68"/>
      <c r="U161" s="68"/>
      <c r="V161" s="68"/>
      <c r="W161" s="68"/>
      <c r="X161" s="68"/>
      <c r="Y161" s="68"/>
      <c r="Z161" s="69"/>
    </row>
    <row r="162" spans="1:27" ht="20.100000000000001" customHeight="1" x14ac:dyDescent="0.15">
      <c r="A162" s="51"/>
      <c r="B162" s="51"/>
      <c r="C162" s="75"/>
      <c r="D162" s="68"/>
      <c r="E162" s="68"/>
      <c r="F162" s="68"/>
      <c r="G162" s="68"/>
      <c r="H162" s="68"/>
      <c r="I162" s="78"/>
      <c r="J162" s="73" t="s">
        <v>547</v>
      </c>
      <c r="K162" s="74"/>
      <c r="L162" s="74"/>
      <c r="M162" s="74"/>
      <c r="N162" s="74"/>
      <c r="O162" s="74"/>
      <c r="P162" s="74"/>
      <c r="Q162" s="74"/>
      <c r="R162" s="74"/>
      <c r="S162" s="74"/>
      <c r="T162" s="74"/>
      <c r="U162" s="74"/>
      <c r="V162" s="74"/>
      <c r="W162" s="74"/>
      <c r="X162" s="74"/>
      <c r="Y162" s="74"/>
      <c r="Z162" s="69"/>
    </row>
    <row r="163" spans="1:27" ht="20.100000000000001" customHeight="1" x14ac:dyDescent="0.15">
      <c r="A163" s="51"/>
      <c r="B163" s="51"/>
      <c r="C163" s="85"/>
      <c r="D163" s="86"/>
      <c r="E163" s="86"/>
      <c r="F163" s="86"/>
      <c r="G163" s="86"/>
      <c r="H163" s="86"/>
      <c r="I163" s="87"/>
      <c r="J163" s="87"/>
      <c r="K163" s="87"/>
      <c r="L163" s="87"/>
      <c r="M163" s="87"/>
      <c r="N163" s="87"/>
      <c r="O163" s="87"/>
      <c r="P163" s="87"/>
      <c r="Q163" s="87"/>
      <c r="R163" s="87"/>
      <c r="S163" s="87"/>
      <c r="T163" s="87"/>
      <c r="U163" s="87"/>
      <c r="V163" s="87"/>
      <c r="W163" s="87"/>
      <c r="X163" s="87"/>
      <c r="Y163" s="87"/>
      <c r="Z163" s="88"/>
    </row>
    <row r="164" spans="1:27" ht="20.100000000000001" customHeight="1" x14ac:dyDescent="0.15">
      <c r="A164" s="51"/>
      <c r="B164" s="51"/>
      <c r="C164" s="68"/>
      <c r="D164" s="68"/>
      <c r="E164" s="68"/>
      <c r="F164" s="68"/>
      <c r="G164" s="68"/>
      <c r="H164" s="68"/>
      <c r="I164" s="84"/>
      <c r="J164" s="84"/>
      <c r="K164" s="84"/>
      <c r="L164" s="84"/>
      <c r="M164" s="84"/>
      <c r="N164" s="84"/>
      <c r="O164" s="84"/>
      <c r="P164" s="84"/>
      <c r="Q164" s="84"/>
      <c r="R164" s="84"/>
      <c r="S164" s="84"/>
      <c r="T164" s="84"/>
      <c r="U164" s="84"/>
      <c r="V164" s="68"/>
    </row>
    <row r="165" spans="1:27" ht="20.100000000000001" customHeight="1" x14ac:dyDescent="0.15">
      <c r="A165" s="51"/>
      <c r="B165" s="51"/>
      <c r="C165" s="68"/>
      <c r="D165" s="68"/>
      <c r="E165" s="68"/>
      <c r="F165" s="68"/>
      <c r="G165" s="68"/>
      <c r="H165" s="68"/>
      <c r="I165" s="84"/>
      <c r="J165" s="68"/>
      <c r="K165" s="68"/>
      <c r="L165" s="68"/>
      <c r="M165" s="68"/>
      <c r="N165" s="68"/>
      <c r="O165" s="68"/>
      <c r="P165" s="68"/>
      <c r="Q165" s="68"/>
      <c r="R165" s="68"/>
      <c r="S165" s="68"/>
      <c r="T165" s="68"/>
      <c r="U165" s="68"/>
      <c r="V165" s="68"/>
    </row>
    <row r="166" spans="1:27" ht="20.100000000000001" customHeight="1" x14ac:dyDescent="0.15">
      <c r="A166" s="51"/>
      <c r="B166" s="51"/>
      <c r="C166" s="61" t="s">
        <v>41</v>
      </c>
      <c r="D166" s="62"/>
      <c r="E166" s="62"/>
      <c r="F166" s="62"/>
      <c r="G166" s="62"/>
      <c r="H166" s="63"/>
    </row>
    <row r="167" spans="1:27" ht="15" customHeight="1" x14ac:dyDescent="0.15">
      <c r="A167" s="51"/>
      <c r="B167" s="51"/>
      <c r="C167" s="64"/>
      <c r="D167" s="65"/>
      <c r="E167" s="65"/>
      <c r="F167" s="65"/>
      <c r="G167" s="65"/>
      <c r="H167" s="65"/>
      <c r="I167" s="66"/>
      <c r="J167" s="66"/>
      <c r="K167" s="66"/>
      <c r="L167" s="66"/>
      <c r="M167" s="66"/>
      <c r="N167" s="66"/>
      <c r="O167" s="66"/>
      <c r="P167" s="66"/>
      <c r="Q167" s="66"/>
      <c r="R167" s="66"/>
      <c r="S167" s="66"/>
      <c r="T167" s="66"/>
      <c r="U167" s="66"/>
      <c r="V167" s="66"/>
      <c r="W167" s="66"/>
      <c r="X167" s="66"/>
      <c r="Y167" s="66"/>
      <c r="Z167" s="67"/>
    </row>
    <row r="168" spans="1:27" ht="20.100000000000001" customHeight="1" x14ac:dyDescent="0.15">
      <c r="A168" s="51"/>
      <c r="B168" s="51"/>
      <c r="C168" s="106"/>
      <c r="D168" s="107" t="s">
        <v>575</v>
      </c>
      <c r="E168" s="108"/>
      <c r="F168" s="108"/>
      <c r="G168" s="108"/>
      <c r="H168" s="108"/>
      <c r="I168" s="109"/>
      <c r="Z168" s="110"/>
    </row>
    <row r="169" spans="1:27" ht="20.100000000000001" customHeight="1" x14ac:dyDescent="0.15">
      <c r="A169" s="51">
        <f>IF(TRIM($I169)="", 1001, 0)</f>
        <v>1001</v>
      </c>
      <c r="B169" s="51"/>
      <c r="C169" s="70"/>
      <c r="D169" s="71">
        <v>1</v>
      </c>
      <c r="E169" s="68" t="s">
        <v>42</v>
      </c>
      <c r="F169" s="68"/>
      <c r="G169" s="68"/>
      <c r="H169" s="68"/>
      <c r="I169" s="18"/>
      <c r="J169" s="18"/>
      <c r="K169" s="18"/>
      <c r="L169" s="18"/>
      <c r="M169" s="18"/>
      <c r="N169" s="111"/>
      <c r="O169" s="112"/>
      <c r="P169" s="113"/>
      <c r="Q169" s="112"/>
      <c r="R169" s="112"/>
      <c r="S169" s="112"/>
      <c r="T169" s="112"/>
      <c r="U169" s="112"/>
      <c r="V169" s="112"/>
      <c r="W169" s="112"/>
      <c r="X169" s="112"/>
      <c r="Y169" s="112"/>
      <c r="Z169" s="114"/>
      <c r="AA169" s="75"/>
    </row>
    <row r="170" spans="1:27" ht="20.100000000000001" customHeight="1" x14ac:dyDescent="0.15">
      <c r="A170" s="51"/>
      <c r="B170" s="51"/>
      <c r="C170" s="70"/>
      <c r="D170" s="71"/>
      <c r="E170" s="68"/>
      <c r="F170" s="68"/>
      <c r="G170" s="68"/>
      <c r="H170" s="68"/>
      <c r="I170" s="78"/>
      <c r="J170" s="73" t="s">
        <v>43</v>
      </c>
      <c r="K170" s="74"/>
      <c r="L170" s="74"/>
      <c r="M170" s="115"/>
      <c r="N170" s="74"/>
      <c r="O170" s="74"/>
      <c r="P170" s="115"/>
      <c r="Q170" s="74"/>
      <c r="R170" s="74"/>
      <c r="S170" s="74"/>
      <c r="T170" s="74"/>
      <c r="U170" s="74"/>
      <c r="V170" s="74"/>
      <c r="W170" s="74"/>
      <c r="X170" s="74"/>
      <c r="Y170" s="74"/>
      <c r="Z170" s="116"/>
      <c r="AA170" s="68"/>
    </row>
    <row r="171" spans="1:27" ht="20.100000000000001" customHeight="1" x14ac:dyDescent="0.15">
      <c r="A171" s="51">
        <f>IF(TRIM($I171)="", 1001, 0)</f>
        <v>1001</v>
      </c>
      <c r="B171" s="51"/>
      <c r="C171" s="70"/>
      <c r="D171" s="71">
        <f>D169+1</f>
        <v>2</v>
      </c>
      <c r="E171" s="48" t="s">
        <v>577</v>
      </c>
      <c r="F171" s="68"/>
      <c r="G171" s="68"/>
      <c r="H171" s="68"/>
      <c r="I171" s="31"/>
      <c r="J171" s="32"/>
      <c r="K171" s="32"/>
      <c r="L171" s="32"/>
      <c r="M171" s="32"/>
      <c r="N171" s="111" t="s">
        <v>579</v>
      </c>
      <c r="O171" s="112"/>
      <c r="P171" s="113"/>
      <c r="Q171" s="112"/>
      <c r="R171" s="112"/>
      <c r="S171" s="112"/>
      <c r="T171" s="112"/>
      <c r="U171" s="112"/>
      <c r="V171" s="112"/>
      <c r="W171" s="112"/>
      <c r="X171" s="112"/>
      <c r="Y171" s="112"/>
      <c r="Z171" s="114"/>
      <c r="AA171" s="68"/>
    </row>
    <row r="172" spans="1:27" ht="30" customHeight="1" x14ac:dyDescent="0.15">
      <c r="A172" s="51"/>
      <c r="B172" s="51"/>
      <c r="C172" s="70"/>
      <c r="D172" s="71"/>
      <c r="E172" s="92"/>
      <c r="F172" s="68"/>
      <c r="G172" s="68"/>
      <c r="H172" s="68"/>
      <c r="I172" s="117"/>
      <c r="J172" s="118" t="s">
        <v>578</v>
      </c>
      <c r="K172" s="118"/>
      <c r="L172" s="118"/>
      <c r="M172" s="118"/>
      <c r="N172" s="118"/>
      <c r="O172" s="118"/>
      <c r="P172" s="118"/>
      <c r="Q172" s="118"/>
      <c r="R172" s="118"/>
      <c r="S172" s="118"/>
      <c r="T172" s="118"/>
      <c r="U172" s="118"/>
      <c r="V172" s="118"/>
      <c r="W172" s="118"/>
      <c r="X172" s="118"/>
      <c r="Y172" s="118"/>
      <c r="Z172" s="74"/>
      <c r="AA172" s="75"/>
    </row>
    <row r="173" spans="1:27" ht="20.100000000000001" customHeight="1" x14ac:dyDescent="0.15">
      <c r="A173" s="51">
        <f>IF(TRIM($I173)="", 1001, 0)</f>
        <v>1001</v>
      </c>
      <c r="B173" s="51"/>
      <c r="C173" s="70"/>
      <c r="D173" s="71">
        <f>D171+1</f>
        <v>3</v>
      </c>
      <c r="E173" s="48" t="s">
        <v>44</v>
      </c>
      <c r="I173" s="20"/>
      <c r="J173" s="20"/>
      <c r="K173" s="20"/>
      <c r="L173" s="20"/>
      <c r="M173" s="20"/>
      <c r="N173" s="68" t="s">
        <v>576</v>
      </c>
      <c r="O173" s="68"/>
      <c r="P173" s="68"/>
      <c r="Q173" s="68"/>
      <c r="R173" s="68"/>
      <c r="S173" s="68"/>
      <c r="T173" s="68"/>
      <c r="U173" s="68"/>
      <c r="V173" s="68"/>
      <c r="W173" s="68"/>
      <c r="X173" s="68"/>
      <c r="Y173" s="68"/>
      <c r="Z173" s="69"/>
      <c r="AA173" s="75"/>
    </row>
    <row r="174" spans="1:27" ht="20.100000000000001" customHeight="1" x14ac:dyDescent="0.15">
      <c r="A174" s="51"/>
      <c r="B174" s="51"/>
      <c r="C174" s="75"/>
      <c r="D174" s="68"/>
      <c r="E174" s="68"/>
      <c r="F174" s="68"/>
      <c r="G174" s="68"/>
      <c r="H174" s="68"/>
      <c r="I174" s="119"/>
      <c r="J174" s="120"/>
      <c r="K174" s="74"/>
      <c r="L174" s="74"/>
      <c r="M174" s="74"/>
      <c r="N174" s="74"/>
      <c r="O174" s="74"/>
      <c r="P174" s="74"/>
      <c r="Q174" s="74"/>
      <c r="R174" s="74"/>
      <c r="S174" s="74"/>
      <c r="T174" s="74"/>
      <c r="U174" s="74"/>
      <c r="V174" s="74"/>
      <c r="W174" s="74"/>
      <c r="X174" s="74"/>
      <c r="Y174" s="74"/>
      <c r="Z174" s="116"/>
      <c r="AA174" s="75"/>
    </row>
    <row r="175" spans="1:27" ht="20.100000000000001" customHeight="1" x14ac:dyDescent="0.15">
      <c r="A175" s="51">
        <f>IF(TRIM($I175)="", 1001, 0)</f>
        <v>1001</v>
      </c>
      <c r="B175" s="51"/>
      <c r="C175" s="70"/>
      <c r="D175" s="71">
        <f>D173+1</f>
        <v>4</v>
      </c>
      <c r="E175" s="48" t="s">
        <v>45</v>
      </c>
      <c r="I175" s="20"/>
      <c r="J175" s="20"/>
      <c r="K175" s="20"/>
      <c r="L175" s="20"/>
      <c r="M175" s="20"/>
      <c r="N175" s="68" t="s">
        <v>576</v>
      </c>
      <c r="O175" s="68"/>
      <c r="P175" s="68"/>
      <c r="Q175" s="68"/>
      <c r="R175" s="68"/>
      <c r="S175" s="68"/>
      <c r="T175" s="68"/>
      <c r="U175" s="68"/>
      <c r="V175" s="68"/>
      <c r="W175" s="68"/>
      <c r="X175" s="68"/>
      <c r="Y175" s="68"/>
      <c r="Z175" s="69"/>
      <c r="AA175" s="75"/>
    </row>
    <row r="176" spans="1:27" ht="20.100000000000001" customHeight="1" x14ac:dyDescent="0.15">
      <c r="A176" s="51"/>
      <c r="B176" s="51"/>
      <c r="C176" s="75"/>
      <c r="D176" s="68"/>
      <c r="E176" s="68"/>
      <c r="F176" s="68"/>
      <c r="G176" s="68"/>
      <c r="H176" s="68"/>
      <c r="I176" s="119"/>
      <c r="J176" s="120"/>
      <c r="K176" s="74"/>
      <c r="L176" s="74"/>
      <c r="M176" s="74"/>
      <c r="N176" s="74"/>
      <c r="O176" s="74"/>
      <c r="P176" s="74"/>
      <c r="Q176" s="74"/>
      <c r="R176" s="74"/>
      <c r="S176" s="74"/>
      <c r="T176" s="74"/>
      <c r="U176" s="74"/>
      <c r="V176" s="74"/>
      <c r="W176" s="74"/>
      <c r="X176" s="74"/>
      <c r="Y176" s="74"/>
      <c r="Z176" s="116"/>
      <c r="AA176" s="75"/>
    </row>
    <row r="177" spans="1:27" ht="20.100000000000001" customHeight="1" x14ac:dyDescent="0.15">
      <c r="A177" s="121">
        <f>IF(TRIM($I177)="", 1001, 0)</f>
        <v>1001</v>
      </c>
      <c r="B177" s="51"/>
      <c r="C177" s="70"/>
      <c r="D177" s="71">
        <f>D175+1</f>
        <v>5</v>
      </c>
      <c r="E177" s="48" t="s">
        <v>47</v>
      </c>
      <c r="I177" s="20"/>
      <c r="J177" s="20"/>
      <c r="K177" s="20"/>
      <c r="L177" s="20"/>
      <c r="M177" s="20"/>
      <c r="N177" s="48" t="s">
        <v>46</v>
      </c>
      <c r="Z177" s="110"/>
      <c r="AA177" s="122"/>
    </row>
    <row r="178" spans="1:27" ht="20.100000000000001" customHeight="1" x14ac:dyDescent="0.15">
      <c r="A178" s="121"/>
      <c r="B178" s="51"/>
      <c r="C178" s="70"/>
      <c r="D178" s="71"/>
      <c r="Z178" s="110"/>
      <c r="AA178" s="122"/>
    </row>
    <row r="179" spans="1:27" ht="20.100000000000001" hidden="1" customHeight="1" x14ac:dyDescent="0.15">
      <c r="A179" s="121"/>
      <c r="B179" s="51"/>
      <c r="C179" s="70"/>
      <c r="D179" s="71"/>
      <c r="I179" s="20"/>
      <c r="J179" s="20"/>
      <c r="K179" s="20"/>
      <c r="L179" s="20"/>
      <c r="M179" s="20"/>
      <c r="Z179" s="110"/>
      <c r="AA179" s="122"/>
    </row>
    <row r="180" spans="1:27" ht="20.100000000000001" hidden="1" customHeight="1" x14ac:dyDescent="0.15">
      <c r="A180" s="121"/>
      <c r="B180" s="51"/>
      <c r="C180" s="70"/>
      <c r="D180" s="71"/>
      <c r="Z180" s="110"/>
      <c r="AA180" s="122"/>
    </row>
    <row r="181" spans="1:27" ht="20.100000000000001" hidden="1" customHeight="1" x14ac:dyDescent="0.15">
      <c r="A181" s="121"/>
      <c r="B181" s="51"/>
      <c r="C181" s="70"/>
      <c r="D181" s="71"/>
      <c r="I181" s="20"/>
      <c r="J181" s="20"/>
      <c r="K181" s="20"/>
      <c r="L181" s="20"/>
      <c r="M181" s="20"/>
      <c r="Z181" s="110"/>
      <c r="AA181" s="122"/>
    </row>
    <row r="182" spans="1:27" ht="20.100000000000001" hidden="1" customHeight="1" x14ac:dyDescent="0.15">
      <c r="A182" s="121"/>
      <c r="B182" s="51"/>
      <c r="C182" s="70"/>
      <c r="D182" s="71"/>
      <c r="Z182" s="110"/>
      <c r="AA182" s="122"/>
    </row>
    <row r="183" spans="1:27" ht="20.100000000000001" hidden="1" customHeight="1" x14ac:dyDescent="0.15">
      <c r="A183" s="121"/>
      <c r="B183" s="51"/>
      <c r="C183" s="70"/>
      <c r="D183" s="71"/>
      <c r="I183" s="20"/>
      <c r="J183" s="20"/>
      <c r="K183" s="20"/>
      <c r="L183" s="20"/>
      <c r="M183" s="20"/>
      <c r="Z183" s="110"/>
      <c r="AA183" s="122"/>
    </row>
    <row r="184" spans="1:27" ht="20.100000000000001" hidden="1" customHeight="1" x14ac:dyDescent="0.15">
      <c r="A184" s="121"/>
      <c r="B184" s="51"/>
      <c r="C184" s="70"/>
      <c r="D184" s="71"/>
      <c r="Z184" s="110"/>
      <c r="AA184" s="122"/>
    </row>
    <row r="185" spans="1:27" ht="20.100000000000001" customHeight="1" x14ac:dyDescent="0.15">
      <c r="A185" s="121">
        <f>IF(TRIM($I185)="", 1001, 0)</f>
        <v>1001</v>
      </c>
      <c r="B185" s="51"/>
      <c r="C185" s="70"/>
      <c r="D185" s="71">
        <v>6</v>
      </c>
      <c r="E185" s="48" t="s">
        <v>580</v>
      </c>
      <c r="I185" s="20"/>
      <c r="J185" s="20"/>
      <c r="K185" s="20"/>
      <c r="L185" s="20"/>
      <c r="M185" s="20"/>
      <c r="N185" s="48" t="s">
        <v>46</v>
      </c>
      <c r="Q185" s="112"/>
      <c r="Z185" s="110"/>
      <c r="AA185" s="122"/>
    </row>
    <row r="186" spans="1:27" ht="45" customHeight="1" x14ac:dyDescent="0.15">
      <c r="A186" s="121"/>
      <c r="B186" s="51"/>
      <c r="C186" s="70"/>
      <c r="D186" s="71"/>
      <c r="J186" s="123" t="s">
        <v>581</v>
      </c>
      <c r="K186" s="123"/>
      <c r="L186" s="123"/>
      <c r="M186" s="123"/>
      <c r="N186" s="123"/>
      <c r="O186" s="123"/>
      <c r="P186" s="123"/>
      <c r="Q186" s="123"/>
      <c r="R186" s="123"/>
      <c r="S186" s="123"/>
      <c r="T186" s="123"/>
      <c r="U186" s="123"/>
      <c r="V186" s="123"/>
      <c r="W186" s="123"/>
      <c r="X186" s="123"/>
      <c r="Y186" s="123"/>
      <c r="Z186" s="110"/>
      <c r="AA186" s="122"/>
    </row>
    <row r="187" spans="1:27" ht="20.100000000000001" customHeight="1" x14ac:dyDescent="0.15">
      <c r="A187" s="121">
        <f>IF(TRIM($I187)="", 1001, 0)</f>
        <v>1001</v>
      </c>
      <c r="B187" s="51"/>
      <c r="C187" s="70"/>
      <c r="D187" s="71">
        <f>D185+1</f>
        <v>7</v>
      </c>
      <c r="E187" s="48" t="s">
        <v>582</v>
      </c>
      <c r="I187" s="20"/>
      <c r="J187" s="20"/>
      <c r="K187" s="20"/>
      <c r="L187" s="20"/>
      <c r="M187" s="20"/>
      <c r="N187" s="48" t="s">
        <v>46</v>
      </c>
      <c r="Q187" s="112"/>
      <c r="Z187" s="110"/>
      <c r="AA187" s="122"/>
    </row>
    <row r="188" spans="1:27" ht="45" customHeight="1" x14ac:dyDescent="0.15">
      <c r="A188" s="121"/>
      <c r="B188" s="51"/>
      <c r="C188" s="70"/>
      <c r="D188" s="71"/>
      <c r="J188" s="123" t="s">
        <v>581</v>
      </c>
      <c r="K188" s="123"/>
      <c r="L188" s="123"/>
      <c r="M188" s="123"/>
      <c r="N188" s="123"/>
      <c r="O188" s="123"/>
      <c r="P188" s="123"/>
      <c r="Q188" s="123"/>
      <c r="R188" s="123"/>
      <c r="S188" s="123"/>
      <c r="T188" s="123"/>
      <c r="U188" s="123"/>
      <c r="V188" s="123"/>
      <c r="W188" s="123"/>
      <c r="X188" s="123"/>
      <c r="Y188" s="123"/>
      <c r="Z188" s="110"/>
      <c r="AA188" s="122"/>
    </row>
    <row r="189" spans="1:27" ht="20.100000000000001" customHeight="1" x14ac:dyDescent="0.15">
      <c r="A189" s="51"/>
      <c r="B189" s="51"/>
      <c r="C189" s="70"/>
      <c r="D189" s="71">
        <f>D187+1</f>
        <v>8</v>
      </c>
      <c r="E189" s="68" t="s">
        <v>48</v>
      </c>
      <c r="F189" s="68"/>
      <c r="P189" s="113"/>
      <c r="Q189" s="112"/>
      <c r="R189" s="112"/>
      <c r="S189" s="112"/>
      <c r="T189" s="112"/>
      <c r="U189" s="112"/>
      <c r="V189" s="112"/>
      <c r="W189" s="112"/>
      <c r="X189" s="112"/>
      <c r="Y189" s="112"/>
      <c r="Z189" s="114"/>
      <c r="AA189" s="75"/>
    </row>
    <row r="190" spans="1:27" ht="60" customHeight="1" x14ac:dyDescent="0.15">
      <c r="A190" s="51"/>
      <c r="B190" s="51"/>
      <c r="C190" s="70"/>
      <c r="D190" s="71"/>
      <c r="E190" s="124" t="s">
        <v>49</v>
      </c>
      <c r="F190" s="124"/>
      <c r="G190" s="124"/>
      <c r="H190" s="124"/>
      <c r="I190" s="124"/>
      <c r="J190" s="124"/>
      <c r="K190" s="124"/>
      <c r="L190" s="124"/>
      <c r="M190" s="124"/>
      <c r="N190" s="124"/>
      <c r="O190" s="124"/>
      <c r="P190" s="124"/>
      <c r="Q190" s="124"/>
      <c r="R190" s="124"/>
      <c r="S190" s="124"/>
      <c r="T190" s="124"/>
      <c r="U190" s="124"/>
      <c r="V190" s="124"/>
      <c r="W190" s="124"/>
      <c r="X190" s="124"/>
      <c r="Y190" s="124"/>
      <c r="Z190" s="125"/>
      <c r="AA190" s="75"/>
    </row>
    <row r="191" spans="1:27" ht="20.100000000000001" customHeight="1" x14ac:dyDescent="0.15">
      <c r="A191" s="51">
        <f>IF(COUNTIF(K192:K195,"○")&lt;&gt;1, 1001, 0)</f>
        <v>1001</v>
      </c>
      <c r="B191" s="333"/>
      <c r="C191" s="70"/>
      <c r="D191" s="71"/>
      <c r="E191" s="127" t="s">
        <v>50</v>
      </c>
      <c r="F191" s="128"/>
      <c r="G191" s="128"/>
      <c r="H191" s="128"/>
      <c r="I191" s="128"/>
      <c r="J191" s="129"/>
      <c r="K191" s="130" t="s">
        <v>51</v>
      </c>
      <c r="L191" s="131" t="s">
        <v>52</v>
      </c>
      <c r="M191" s="132"/>
      <c r="N191" s="132"/>
      <c r="O191" s="133"/>
      <c r="P191" s="134" t="s">
        <v>53</v>
      </c>
      <c r="Q191" s="134"/>
      <c r="R191" s="135"/>
      <c r="U191" s="136"/>
      <c r="V191" s="136"/>
      <c r="W191" s="136"/>
      <c r="X191" s="136"/>
      <c r="Y191" s="136"/>
      <c r="Z191" s="137"/>
      <c r="AA191" s="75"/>
    </row>
    <row r="192" spans="1:27" ht="20.100000000000001" customHeight="1" x14ac:dyDescent="0.15">
      <c r="A192" s="51"/>
      <c r="B192" s="51"/>
      <c r="C192" s="70"/>
      <c r="D192" s="138"/>
      <c r="E192" s="139" t="s">
        <v>54</v>
      </c>
      <c r="F192" s="140"/>
      <c r="G192" s="140"/>
      <c r="H192" s="140"/>
      <c r="I192" s="140"/>
      <c r="J192" s="141"/>
      <c r="K192" s="2"/>
      <c r="L192" s="142"/>
      <c r="M192" s="143"/>
      <c r="N192" s="143"/>
      <c r="O192" s="144"/>
      <c r="P192" s="145"/>
      <c r="Q192" s="146"/>
      <c r="R192" s="147"/>
      <c r="U192" s="136"/>
      <c r="V192" s="136"/>
      <c r="W192" s="136"/>
      <c r="X192" s="136"/>
      <c r="Y192" s="136"/>
      <c r="Z192" s="137"/>
      <c r="AA192" s="75"/>
    </row>
    <row r="193" spans="1:27" ht="20.100000000000001" customHeight="1" x14ac:dyDescent="0.15">
      <c r="A193" s="51">
        <f>IF(AND(K193="○",TRIM($L193)=""), 1001, 0)</f>
        <v>0</v>
      </c>
      <c r="B193" s="51"/>
      <c r="C193" s="70"/>
      <c r="D193" s="138"/>
      <c r="E193" s="148" t="s">
        <v>55</v>
      </c>
      <c r="F193" s="149"/>
      <c r="G193" s="149"/>
      <c r="H193" s="149"/>
      <c r="I193" s="149"/>
      <c r="J193" s="150"/>
      <c r="K193" s="3"/>
      <c r="L193" s="25"/>
      <c r="M193" s="26"/>
      <c r="N193" s="26"/>
      <c r="O193" s="27"/>
      <c r="P193" s="151"/>
      <c r="Q193" s="151"/>
      <c r="R193" s="152"/>
      <c r="U193" s="84"/>
      <c r="V193" s="84"/>
      <c r="W193" s="84"/>
      <c r="X193" s="84"/>
      <c r="Y193" s="84"/>
      <c r="Z193" s="79"/>
      <c r="AA193" s="75"/>
    </row>
    <row r="194" spans="1:27" ht="20.100000000000001" customHeight="1" x14ac:dyDescent="0.15">
      <c r="A194" s="51">
        <f>IF(AND(K194="○",TRIM($L194)=""), 1001, 0)</f>
        <v>0</v>
      </c>
      <c r="B194" s="51"/>
      <c r="C194" s="70"/>
      <c r="D194" s="138"/>
      <c r="E194" s="148" t="s">
        <v>56</v>
      </c>
      <c r="F194" s="149"/>
      <c r="G194" s="149"/>
      <c r="H194" s="149"/>
      <c r="I194" s="149"/>
      <c r="J194" s="150"/>
      <c r="K194" s="4"/>
      <c r="L194" s="25"/>
      <c r="M194" s="26"/>
      <c r="N194" s="26"/>
      <c r="O194" s="27"/>
      <c r="P194" s="42">
        <v>100</v>
      </c>
      <c r="Q194" s="42"/>
      <c r="R194" s="110" t="s">
        <v>57</v>
      </c>
      <c r="U194" s="84"/>
      <c r="V194" s="84"/>
      <c r="W194" s="84"/>
      <c r="X194" s="84"/>
      <c r="Y194" s="84"/>
      <c r="Z194" s="79"/>
      <c r="AA194" s="75"/>
    </row>
    <row r="195" spans="1:27" ht="20.100000000000001" customHeight="1" x14ac:dyDescent="0.15">
      <c r="A195" s="51">
        <f>IF(AND(K195="○",OR(TRIM(L195)="",TRIM(P195)="")), 1001, 0)</f>
        <v>0</v>
      </c>
      <c r="B195" s="51"/>
      <c r="C195" s="70"/>
      <c r="D195" s="138"/>
      <c r="E195" s="153" t="s">
        <v>58</v>
      </c>
      <c r="F195" s="154"/>
      <c r="G195" s="154"/>
      <c r="H195" s="154"/>
      <c r="I195" s="154"/>
      <c r="J195" s="155"/>
      <c r="K195" s="23"/>
      <c r="L195" s="25"/>
      <c r="M195" s="26"/>
      <c r="N195" s="26"/>
      <c r="O195" s="27"/>
      <c r="P195" s="43"/>
      <c r="Q195" s="44"/>
      <c r="R195" s="156" t="s">
        <v>57</v>
      </c>
      <c r="U195" s="84"/>
      <c r="V195" s="84"/>
      <c r="W195" s="84"/>
      <c r="X195" s="84"/>
      <c r="Y195" s="84"/>
      <c r="Z195" s="79"/>
      <c r="AA195" s="75"/>
    </row>
    <row r="196" spans="1:27" ht="20.100000000000001" customHeight="1" x14ac:dyDescent="0.15">
      <c r="A196" s="51"/>
      <c r="B196" s="51"/>
      <c r="C196" s="70"/>
      <c r="D196" s="138"/>
      <c r="E196" s="157"/>
      <c r="F196" s="158"/>
      <c r="G196" s="158"/>
      <c r="H196" s="158"/>
      <c r="I196" s="158"/>
      <c r="J196" s="159"/>
      <c r="K196" s="24"/>
      <c r="L196" s="28"/>
      <c r="M196" s="29"/>
      <c r="N196" s="29"/>
      <c r="O196" s="30"/>
      <c r="P196" s="40"/>
      <c r="Q196" s="41"/>
      <c r="R196" s="160" t="s">
        <v>57</v>
      </c>
      <c r="U196" s="84"/>
      <c r="V196" s="84"/>
      <c r="W196" s="84"/>
      <c r="X196" s="84"/>
      <c r="Y196" s="84"/>
      <c r="Z196" s="79"/>
      <c r="AA196" s="75"/>
    </row>
    <row r="197" spans="1:27" ht="20.100000000000001" customHeight="1" x14ac:dyDescent="0.15">
      <c r="A197" s="51"/>
      <c r="B197" s="51"/>
      <c r="C197" s="70"/>
      <c r="D197" s="71"/>
      <c r="E197" s="136"/>
      <c r="F197" s="136"/>
      <c r="G197" s="136"/>
      <c r="H197" s="136"/>
      <c r="I197" s="136"/>
      <c r="J197" s="136"/>
      <c r="K197" s="161"/>
      <c r="L197" s="162"/>
      <c r="M197" s="162"/>
      <c r="N197" s="162"/>
      <c r="O197" s="162"/>
      <c r="P197" s="163"/>
      <c r="Q197" s="164"/>
      <c r="U197" s="84"/>
      <c r="V197" s="84"/>
      <c r="W197" s="84"/>
      <c r="X197" s="84"/>
      <c r="Y197" s="84"/>
      <c r="Z197" s="79"/>
      <c r="AA197" s="75"/>
    </row>
    <row r="198" spans="1:27" ht="20.100000000000001" customHeight="1" x14ac:dyDescent="0.15">
      <c r="A198" s="51">
        <f>IF(AND(TRIM($I198)="", I198&lt;&gt;"課税事業者", I198&lt;&gt;"免税事業者"), 1001, 0)</f>
        <v>1001</v>
      </c>
      <c r="B198" s="51"/>
      <c r="C198" s="70"/>
      <c r="D198" s="71">
        <f>D189+1</f>
        <v>9</v>
      </c>
      <c r="E198" s="68" t="s">
        <v>59</v>
      </c>
      <c r="F198" s="68"/>
      <c r="G198" s="68"/>
      <c r="H198" s="68"/>
      <c r="I198" s="18"/>
      <c r="J198" s="18"/>
      <c r="K198" s="18"/>
      <c r="L198" s="18"/>
      <c r="M198" s="18"/>
      <c r="N198" s="111"/>
      <c r="O198" s="112"/>
      <c r="P198" s="113"/>
      <c r="Q198" s="112"/>
      <c r="R198" s="112"/>
      <c r="S198" s="112"/>
      <c r="T198" s="112"/>
      <c r="U198" s="112"/>
      <c r="V198" s="112"/>
      <c r="W198" s="112"/>
      <c r="X198" s="112"/>
      <c r="Y198" s="112"/>
      <c r="Z198" s="114"/>
      <c r="AA198" s="75"/>
    </row>
    <row r="199" spans="1:27" ht="20.100000000000001" customHeight="1" x14ac:dyDescent="0.15">
      <c r="A199" s="51"/>
      <c r="B199" s="51"/>
      <c r="C199" s="70"/>
      <c r="D199" s="71"/>
      <c r="E199" s="68"/>
      <c r="F199" s="68"/>
      <c r="G199" s="68"/>
      <c r="H199" s="68"/>
      <c r="I199" s="78"/>
      <c r="J199" s="73" t="s">
        <v>43</v>
      </c>
      <c r="K199" s="74"/>
      <c r="L199" s="74"/>
      <c r="M199" s="115"/>
      <c r="N199" s="74"/>
      <c r="O199" s="74"/>
      <c r="P199" s="115"/>
      <c r="Q199" s="74"/>
      <c r="R199" s="74"/>
      <c r="S199" s="74"/>
      <c r="T199" s="74"/>
      <c r="U199" s="74"/>
      <c r="V199" s="74"/>
      <c r="W199" s="74"/>
      <c r="X199" s="74"/>
      <c r="Y199" s="74"/>
      <c r="Z199" s="116"/>
      <c r="AA199" s="68"/>
    </row>
    <row r="200" spans="1:27" ht="20.100000000000001" customHeight="1" x14ac:dyDescent="0.15">
      <c r="A200" s="51"/>
      <c r="B200" s="51"/>
      <c r="C200" s="70"/>
      <c r="D200" s="71">
        <f>D198+1</f>
        <v>10</v>
      </c>
      <c r="E200" s="68" t="s">
        <v>60</v>
      </c>
      <c r="F200" s="68"/>
      <c r="G200" s="68"/>
      <c r="H200" s="68"/>
      <c r="I200" s="18"/>
      <c r="J200" s="18"/>
      <c r="K200" s="18"/>
      <c r="L200" s="18"/>
      <c r="M200" s="18"/>
      <c r="N200" s="18"/>
      <c r="O200" s="18"/>
      <c r="P200" s="18"/>
      <c r="Q200" s="18"/>
      <c r="R200" s="18"/>
      <c r="S200" s="18"/>
      <c r="T200" s="18"/>
      <c r="U200" s="18"/>
      <c r="V200" s="18"/>
      <c r="W200" s="18"/>
      <c r="X200" s="18"/>
      <c r="Y200" s="18"/>
      <c r="Z200" s="114"/>
      <c r="AA200" s="75"/>
    </row>
    <row r="201" spans="1:27" ht="20.100000000000001" customHeight="1" x14ac:dyDescent="0.15">
      <c r="A201" s="51"/>
      <c r="B201" s="51"/>
      <c r="C201" s="70"/>
      <c r="D201" s="71"/>
      <c r="E201" s="68"/>
      <c r="F201" s="68"/>
      <c r="G201" s="68"/>
      <c r="H201" s="68"/>
      <c r="I201" s="78"/>
      <c r="J201" s="73" t="s">
        <v>540</v>
      </c>
      <c r="K201" s="74"/>
      <c r="L201" s="74"/>
      <c r="M201" s="115"/>
      <c r="N201" s="74"/>
      <c r="O201" s="74"/>
      <c r="P201" s="115"/>
      <c r="Q201" s="74"/>
      <c r="R201" s="74"/>
      <c r="S201" s="74"/>
      <c r="T201" s="74"/>
      <c r="U201" s="74"/>
      <c r="V201" s="74"/>
      <c r="W201" s="74"/>
      <c r="X201" s="74"/>
      <c r="Y201" s="74"/>
      <c r="Z201" s="116"/>
      <c r="AA201" s="68"/>
    </row>
    <row r="202" spans="1:27" ht="20.100000000000001" customHeight="1" x14ac:dyDescent="0.15">
      <c r="A202" s="51"/>
      <c r="B202" s="51"/>
      <c r="C202" s="70"/>
      <c r="D202" s="71">
        <f>D200+1</f>
        <v>11</v>
      </c>
      <c r="E202" s="92" t="s">
        <v>545</v>
      </c>
      <c r="F202" s="68"/>
      <c r="G202" s="68"/>
      <c r="H202" s="68"/>
      <c r="I202" s="18"/>
      <c r="J202" s="19"/>
      <c r="K202" s="19"/>
      <c r="L202" s="19"/>
      <c r="M202" s="19"/>
      <c r="N202" s="165"/>
      <c r="O202" s="112"/>
      <c r="P202" s="113"/>
      <c r="Q202" s="112"/>
      <c r="R202" s="112"/>
      <c r="S202" s="112"/>
      <c r="T202" s="112"/>
      <c r="U202" s="112"/>
      <c r="V202" s="112"/>
      <c r="W202" s="112"/>
      <c r="X202" s="112"/>
      <c r="Y202" s="112"/>
      <c r="Z202" s="114"/>
      <c r="AA202" s="68"/>
    </row>
    <row r="203" spans="1:27" ht="60" customHeight="1" x14ac:dyDescent="0.15">
      <c r="A203" s="51"/>
      <c r="B203" s="51"/>
      <c r="C203" s="166"/>
      <c r="D203" s="167"/>
      <c r="E203" s="168"/>
      <c r="F203" s="86"/>
      <c r="G203" s="86"/>
      <c r="H203" s="86"/>
      <c r="I203" s="169"/>
      <c r="J203" s="170" t="s">
        <v>546</v>
      </c>
      <c r="K203" s="170"/>
      <c r="L203" s="170"/>
      <c r="M203" s="170"/>
      <c r="N203" s="170"/>
      <c r="O203" s="170"/>
      <c r="P203" s="170"/>
      <c r="Q203" s="170"/>
      <c r="R203" s="170"/>
      <c r="S203" s="170"/>
      <c r="T203" s="170"/>
      <c r="U203" s="170"/>
      <c r="V203" s="170"/>
      <c r="W203" s="170"/>
      <c r="X203" s="170"/>
      <c r="Y203" s="170"/>
      <c r="Z203" s="171"/>
      <c r="AA203" s="68"/>
    </row>
    <row r="204" spans="1:27" ht="30" customHeight="1" x14ac:dyDescent="0.15">
      <c r="A204" s="121"/>
      <c r="B204" s="51"/>
      <c r="C204" s="68"/>
      <c r="D204" s="68"/>
      <c r="E204" s="68"/>
      <c r="F204" s="68"/>
      <c r="G204" s="68"/>
      <c r="H204" s="68"/>
      <c r="I204" s="68"/>
      <c r="J204" s="84"/>
      <c r="K204" s="84"/>
      <c r="L204" s="68"/>
      <c r="M204" s="68"/>
      <c r="N204" s="68"/>
      <c r="O204" s="68"/>
      <c r="P204" s="68"/>
      <c r="Q204" s="68"/>
      <c r="R204" s="68"/>
      <c r="S204" s="68"/>
      <c r="T204" s="68"/>
      <c r="U204" s="68"/>
      <c r="V204" s="68"/>
      <c r="W204" s="68"/>
    </row>
    <row r="205" spans="1:27" ht="20.100000000000001" customHeight="1" x14ac:dyDescent="0.15">
      <c r="A205" s="51"/>
      <c r="B205" s="51"/>
      <c r="C205" s="61" t="s">
        <v>61</v>
      </c>
      <c r="D205" s="62"/>
      <c r="E205" s="62"/>
      <c r="F205" s="62"/>
      <c r="G205" s="62"/>
      <c r="H205" s="63"/>
      <c r="I205" s="172"/>
      <c r="J205" s="173"/>
    </row>
    <row r="206" spans="1:27" ht="20.100000000000001" customHeight="1" x14ac:dyDescent="0.15">
      <c r="A206" s="51"/>
      <c r="B206" s="51"/>
      <c r="C206" s="174"/>
      <c r="D206" s="175"/>
      <c r="E206" s="175"/>
      <c r="F206" s="175"/>
      <c r="G206" s="175"/>
      <c r="H206" s="175"/>
      <c r="I206" s="175"/>
      <c r="J206" s="176"/>
      <c r="K206" s="176"/>
      <c r="L206" s="176"/>
      <c r="M206" s="176"/>
      <c r="N206" s="176"/>
      <c r="O206" s="176"/>
      <c r="P206" s="176"/>
      <c r="Q206" s="176"/>
      <c r="R206" s="176"/>
      <c r="S206" s="176"/>
      <c r="T206" s="176"/>
      <c r="U206" s="176"/>
      <c r="V206" s="176"/>
      <c r="W206" s="176"/>
      <c r="X206" s="176"/>
      <c r="Y206" s="176"/>
      <c r="Z206" s="177"/>
    </row>
    <row r="207" spans="1:27" ht="45" customHeight="1" x14ac:dyDescent="0.15">
      <c r="A207" s="51"/>
      <c r="B207" s="51"/>
      <c r="C207" s="64"/>
      <c r="D207" s="178" t="s">
        <v>572</v>
      </c>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69"/>
    </row>
    <row r="208" spans="1:27" ht="20.100000000000001" customHeight="1" x14ac:dyDescent="0.15">
      <c r="A208" s="121"/>
      <c r="B208" s="51"/>
      <c r="C208" s="64"/>
      <c r="D208" s="179" t="s">
        <v>67</v>
      </c>
      <c r="E208" s="180"/>
      <c r="F208" s="180"/>
      <c r="G208" s="180"/>
      <c r="H208" s="180"/>
      <c r="I208" s="180"/>
      <c r="J208" s="180"/>
      <c r="K208" s="180"/>
      <c r="L208" s="181"/>
      <c r="M208" s="181"/>
      <c r="N208" s="180"/>
      <c r="O208" s="180"/>
      <c r="P208" s="180"/>
      <c r="Q208" s="180"/>
      <c r="R208" s="180"/>
      <c r="S208" s="180"/>
      <c r="T208" s="180"/>
      <c r="U208" s="180"/>
      <c r="V208" s="180"/>
      <c r="W208" s="180"/>
      <c r="X208" s="180"/>
      <c r="Y208" s="180"/>
      <c r="Z208" s="182"/>
      <c r="AA208" s="68"/>
    </row>
    <row r="209" spans="1:27" ht="30" customHeight="1" x14ac:dyDescent="0.15">
      <c r="A209" s="121">
        <f>IF(COUNTIF(J210:J362,"○")+COUNTIF(M366:M520,"○")&lt;1, 1001, 0)</f>
        <v>1001</v>
      </c>
      <c r="B209" s="334"/>
      <c r="C209" s="65"/>
      <c r="D209" s="183" t="s">
        <v>77</v>
      </c>
      <c r="E209" s="184" t="s">
        <v>78</v>
      </c>
      <c r="F209" s="185"/>
      <c r="G209" s="185"/>
      <c r="H209" s="185"/>
      <c r="I209" s="186"/>
      <c r="J209" s="187" t="s">
        <v>437</v>
      </c>
      <c r="K209" s="188" t="s">
        <v>548</v>
      </c>
      <c r="L209" s="189"/>
      <c r="M209" s="189"/>
      <c r="N209" s="189"/>
      <c r="O209" s="189"/>
      <c r="P209" s="189"/>
      <c r="Q209" s="189"/>
      <c r="R209" s="189"/>
      <c r="S209" s="189"/>
      <c r="T209" s="189"/>
      <c r="U209" s="189"/>
      <c r="V209" s="189"/>
      <c r="W209" s="189"/>
      <c r="X209" s="189"/>
      <c r="Y209" s="190"/>
      <c r="Z209" s="182"/>
      <c r="AA209" s="68"/>
    </row>
    <row r="210" spans="1:27" ht="20.100000000000001" customHeight="1" x14ac:dyDescent="0.15">
      <c r="B210" s="110"/>
      <c r="D210" s="191" t="s">
        <v>68</v>
      </c>
      <c r="E210" s="192" t="s">
        <v>335</v>
      </c>
      <c r="F210" s="193" t="s">
        <v>69</v>
      </c>
      <c r="G210" s="194"/>
      <c r="H210" s="194"/>
      <c r="I210" s="195"/>
      <c r="J210" s="5"/>
      <c r="K210" s="193" t="s">
        <v>549</v>
      </c>
      <c r="L210" s="194"/>
      <c r="M210" s="194"/>
      <c r="N210" s="194"/>
      <c r="O210" s="194"/>
      <c r="P210" s="194"/>
      <c r="Q210" s="194"/>
      <c r="R210" s="194"/>
      <c r="S210" s="194"/>
      <c r="T210" s="194"/>
      <c r="U210" s="194"/>
      <c r="V210" s="194"/>
      <c r="W210" s="194"/>
      <c r="X210" s="194"/>
      <c r="Y210" s="196"/>
      <c r="Z210" s="110"/>
    </row>
    <row r="211" spans="1:27" ht="20.100000000000001" customHeight="1" x14ac:dyDescent="0.15">
      <c r="B211" s="110"/>
      <c r="D211" s="197"/>
      <c r="E211" s="198" t="s">
        <v>336</v>
      </c>
      <c r="F211" s="199" t="s">
        <v>106</v>
      </c>
      <c r="G211" s="200"/>
      <c r="H211" s="200"/>
      <c r="I211" s="201"/>
      <c r="J211" s="6"/>
      <c r="K211" s="202" t="s">
        <v>550</v>
      </c>
      <c r="L211" s="203"/>
      <c r="M211" s="203"/>
      <c r="N211" s="203"/>
      <c r="O211" s="203"/>
      <c r="P211" s="203"/>
      <c r="Q211" s="203"/>
      <c r="R211" s="203"/>
      <c r="S211" s="203"/>
      <c r="T211" s="203"/>
      <c r="U211" s="203"/>
      <c r="V211" s="203"/>
      <c r="W211" s="203"/>
      <c r="X211" s="203"/>
      <c r="Y211" s="204"/>
      <c r="Z211" s="110"/>
    </row>
    <row r="212" spans="1:27" ht="20.100000000000001" customHeight="1" x14ac:dyDescent="0.15">
      <c r="B212" s="110"/>
      <c r="D212" s="197"/>
      <c r="E212" s="198" t="s">
        <v>337</v>
      </c>
      <c r="F212" s="205" t="s">
        <v>107</v>
      </c>
      <c r="G212" s="206"/>
      <c r="H212" s="206"/>
      <c r="I212" s="207"/>
      <c r="J212" s="6"/>
      <c r="K212" s="199" t="s">
        <v>551</v>
      </c>
      <c r="L212" s="200"/>
      <c r="M212" s="200"/>
      <c r="N212" s="200"/>
      <c r="O212" s="200"/>
      <c r="P212" s="200"/>
      <c r="Q212" s="200"/>
      <c r="R212" s="200"/>
      <c r="S212" s="200"/>
      <c r="T212" s="200"/>
      <c r="U212" s="200"/>
      <c r="V212" s="200"/>
      <c r="W212" s="200"/>
      <c r="X212" s="200"/>
      <c r="Y212" s="208"/>
      <c r="Z212" s="110"/>
    </row>
    <row r="213" spans="1:27" ht="20.100000000000001" customHeight="1" x14ac:dyDescent="0.15">
      <c r="B213" s="110"/>
      <c r="D213" s="197"/>
      <c r="E213" s="198" t="s">
        <v>338</v>
      </c>
      <c r="F213" s="209" t="s">
        <v>70</v>
      </c>
      <c r="G213" s="210"/>
      <c r="H213" s="210"/>
      <c r="I213" s="211"/>
      <c r="J213" s="6"/>
      <c r="K213" s="209" t="s">
        <v>552</v>
      </c>
      <c r="L213" s="210"/>
      <c r="M213" s="210"/>
      <c r="N213" s="210"/>
      <c r="O213" s="210"/>
      <c r="P213" s="210"/>
      <c r="Q213" s="210"/>
      <c r="R213" s="210"/>
      <c r="S213" s="210"/>
      <c r="T213" s="210"/>
      <c r="U213" s="210"/>
      <c r="V213" s="210"/>
      <c r="W213" s="210"/>
      <c r="X213" s="210"/>
      <c r="Y213" s="212"/>
      <c r="Z213" s="110"/>
    </row>
    <row r="214" spans="1:27" ht="20.100000000000001" customHeight="1" x14ac:dyDescent="0.15">
      <c r="B214" s="110"/>
      <c r="D214" s="197"/>
      <c r="E214" s="198" t="s">
        <v>339</v>
      </c>
      <c r="F214" s="199" t="s">
        <v>71</v>
      </c>
      <c r="G214" s="200"/>
      <c r="H214" s="200"/>
      <c r="I214" s="201"/>
      <c r="J214" s="6"/>
      <c r="K214" s="199" t="s">
        <v>72</v>
      </c>
      <c r="L214" s="200"/>
      <c r="M214" s="200"/>
      <c r="N214" s="200"/>
      <c r="O214" s="200"/>
      <c r="P214" s="200"/>
      <c r="Q214" s="200"/>
      <c r="R214" s="200"/>
      <c r="S214" s="200"/>
      <c r="T214" s="200"/>
      <c r="U214" s="200"/>
      <c r="V214" s="200"/>
      <c r="W214" s="200"/>
      <c r="X214" s="200"/>
      <c r="Y214" s="208"/>
      <c r="Z214" s="110"/>
    </row>
    <row r="215" spans="1:27" ht="20.100000000000001" customHeight="1" x14ac:dyDescent="0.15">
      <c r="B215" s="110"/>
      <c r="D215" s="197"/>
      <c r="E215" s="198" t="s">
        <v>340</v>
      </c>
      <c r="F215" s="199" t="s">
        <v>73</v>
      </c>
      <c r="G215" s="200"/>
      <c r="H215" s="200"/>
      <c r="I215" s="201"/>
      <c r="J215" s="6"/>
      <c r="K215" s="199" t="s">
        <v>567</v>
      </c>
      <c r="L215" s="200"/>
      <c r="M215" s="200"/>
      <c r="N215" s="200"/>
      <c r="O215" s="200"/>
      <c r="P215" s="200"/>
      <c r="Q215" s="200"/>
      <c r="R215" s="200"/>
      <c r="S215" s="200"/>
      <c r="T215" s="200"/>
      <c r="U215" s="200"/>
      <c r="V215" s="200"/>
      <c r="W215" s="200"/>
      <c r="X215" s="200"/>
      <c r="Y215" s="208"/>
      <c r="Z215" s="110"/>
    </row>
    <row r="216" spans="1:27" ht="20.100000000000001" customHeight="1" x14ac:dyDescent="0.15">
      <c r="B216" s="110"/>
      <c r="D216" s="197"/>
      <c r="E216" s="198" t="s">
        <v>341</v>
      </c>
      <c r="F216" s="199" t="s">
        <v>74</v>
      </c>
      <c r="G216" s="200"/>
      <c r="H216" s="200"/>
      <c r="I216" s="201"/>
      <c r="J216" s="6"/>
      <c r="K216" s="209" t="s">
        <v>75</v>
      </c>
      <c r="L216" s="210"/>
      <c r="M216" s="210"/>
      <c r="N216" s="210"/>
      <c r="O216" s="210"/>
      <c r="P216" s="210"/>
      <c r="Q216" s="210"/>
      <c r="R216" s="210"/>
      <c r="S216" s="210"/>
      <c r="T216" s="210"/>
      <c r="U216" s="210"/>
      <c r="V216" s="210"/>
      <c r="W216" s="210"/>
      <c r="X216" s="210"/>
      <c r="Y216" s="212"/>
      <c r="Z216" s="110"/>
    </row>
    <row r="217" spans="1:27" ht="20.100000000000001" customHeight="1" x14ac:dyDescent="0.15">
      <c r="B217" s="110"/>
      <c r="D217" s="197"/>
      <c r="E217" s="198" t="s">
        <v>342</v>
      </c>
      <c r="F217" s="205" t="s">
        <v>587</v>
      </c>
      <c r="G217" s="206"/>
      <c r="H217" s="206"/>
      <c r="I217" s="213"/>
      <c r="J217" s="7"/>
      <c r="K217" s="199" t="s">
        <v>588</v>
      </c>
      <c r="L217" s="200"/>
      <c r="M217" s="200"/>
      <c r="N217" s="200"/>
      <c r="O217" s="200"/>
      <c r="P217" s="200"/>
      <c r="Q217" s="200"/>
      <c r="R217" s="200"/>
      <c r="S217" s="200"/>
      <c r="T217" s="200"/>
      <c r="U217" s="200"/>
      <c r="V217" s="200"/>
      <c r="W217" s="200"/>
      <c r="X217" s="200"/>
      <c r="Y217" s="208"/>
      <c r="Z217" s="110"/>
    </row>
    <row r="218" spans="1:27" ht="20.100000000000001" customHeight="1" x14ac:dyDescent="0.15">
      <c r="A218" s="48">
        <f>IF(AND(J218="○",TRIM($K218)=""), 1001, 0)</f>
        <v>0</v>
      </c>
      <c r="B218" s="110"/>
      <c r="D218" s="214"/>
      <c r="E218" s="198" t="s">
        <v>343</v>
      </c>
      <c r="F218" s="215" t="s">
        <v>76</v>
      </c>
      <c r="G218" s="216"/>
      <c r="H218" s="216"/>
      <c r="I218" s="217"/>
      <c r="J218" s="8"/>
      <c r="K218" s="13"/>
      <c r="L218" s="35"/>
      <c r="M218" s="35"/>
      <c r="N218" s="35"/>
      <c r="O218" s="35"/>
      <c r="P218" s="35"/>
      <c r="Q218" s="35"/>
      <c r="R218" s="35"/>
      <c r="S218" s="35"/>
      <c r="T218" s="35"/>
      <c r="U218" s="35"/>
      <c r="V218" s="35"/>
      <c r="W218" s="35"/>
      <c r="X218" s="35"/>
      <c r="Y218" s="36"/>
      <c r="Z218" s="110"/>
    </row>
    <row r="219" spans="1:27" ht="20.100000000000001" customHeight="1" x14ac:dyDescent="0.15">
      <c r="B219" s="110"/>
      <c r="D219" s="218" t="s">
        <v>79</v>
      </c>
      <c r="E219" s="192" t="s">
        <v>335</v>
      </c>
      <c r="F219" s="219" t="s">
        <v>80</v>
      </c>
      <c r="G219" s="220"/>
      <c r="H219" s="220"/>
      <c r="I219" s="221"/>
      <c r="J219" s="5"/>
      <c r="K219" s="219" t="s">
        <v>553</v>
      </c>
      <c r="L219" s="220"/>
      <c r="M219" s="220"/>
      <c r="N219" s="220"/>
      <c r="O219" s="220"/>
      <c r="P219" s="220"/>
      <c r="Q219" s="220"/>
      <c r="R219" s="220"/>
      <c r="S219" s="220"/>
      <c r="T219" s="220"/>
      <c r="U219" s="220"/>
      <c r="V219" s="220"/>
      <c r="W219" s="220"/>
      <c r="X219" s="220"/>
      <c r="Y219" s="222"/>
      <c r="Z219" s="110"/>
    </row>
    <row r="220" spans="1:27" ht="20.100000000000001" customHeight="1" x14ac:dyDescent="0.15">
      <c r="B220" s="110"/>
      <c r="D220" s="223"/>
      <c r="E220" s="198" t="s">
        <v>336</v>
      </c>
      <c r="F220" s="224" t="s">
        <v>81</v>
      </c>
      <c r="G220" s="225"/>
      <c r="H220" s="225"/>
      <c r="I220" s="226"/>
      <c r="J220" s="6"/>
      <c r="K220" s="227" t="s">
        <v>554</v>
      </c>
      <c r="L220" s="228"/>
      <c r="M220" s="228"/>
      <c r="N220" s="228"/>
      <c r="O220" s="228"/>
      <c r="P220" s="228"/>
      <c r="Q220" s="228"/>
      <c r="R220" s="228"/>
      <c r="S220" s="228"/>
      <c r="T220" s="228"/>
      <c r="U220" s="228"/>
      <c r="V220" s="228"/>
      <c r="W220" s="228"/>
      <c r="X220" s="228"/>
      <c r="Y220" s="229"/>
      <c r="Z220" s="110"/>
    </row>
    <row r="221" spans="1:27" ht="20.100000000000001" customHeight="1" x14ac:dyDescent="0.15">
      <c r="B221" s="110"/>
      <c r="D221" s="223"/>
      <c r="E221" s="198" t="s">
        <v>337</v>
      </c>
      <c r="F221" s="224" t="s">
        <v>108</v>
      </c>
      <c r="G221" s="225"/>
      <c r="H221" s="225"/>
      <c r="I221" s="226"/>
      <c r="J221" s="6"/>
      <c r="K221" s="224" t="s">
        <v>555</v>
      </c>
      <c r="L221" s="225"/>
      <c r="M221" s="225"/>
      <c r="N221" s="225"/>
      <c r="O221" s="225"/>
      <c r="P221" s="225"/>
      <c r="Q221" s="225"/>
      <c r="R221" s="225"/>
      <c r="S221" s="225"/>
      <c r="T221" s="225"/>
      <c r="U221" s="225"/>
      <c r="V221" s="225"/>
      <c r="W221" s="225"/>
      <c r="X221" s="225"/>
      <c r="Y221" s="230"/>
      <c r="Z221" s="110"/>
    </row>
    <row r="222" spans="1:27" ht="20.100000000000001" customHeight="1" x14ac:dyDescent="0.15">
      <c r="B222" s="110"/>
      <c r="D222" s="223"/>
      <c r="E222" s="198" t="s">
        <v>338</v>
      </c>
      <c r="F222" s="224" t="s">
        <v>109</v>
      </c>
      <c r="G222" s="225"/>
      <c r="H222" s="225"/>
      <c r="I222" s="226"/>
      <c r="J222" s="6"/>
      <c r="K222" s="224" t="s">
        <v>556</v>
      </c>
      <c r="L222" s="225"/>
      <c r="M222" s="225"/>
      <c r="N222" s="225"/>
      <c r="O222" s="225"/>
      <c r="P222" s="225"/>
      <c r="Q222" s="225"/>
      <c r="R222" s="225"/>
      <c r="S222" s="225"/>
      <c r="T222" s="225"/>
      <c r="U222" s="225"/>
      <c r="V222" s="225"/>
      <c r="W222" s="225"/>
      <c r="X222" s="225"/>
      <c r="Y222" s="230"/>
      <c r="Z222" s="110"/>
    </row>
    <row r="223" spans="1:27" ht="20.100000000000001" customHeight="1" x14ac:dyDescent="0.15">
      <c r="B223" s="110"/>
      <c r="D223" s="223"/>
      <c r="E223" s="198" t="s">
        <v>339</v>
      </c>
      <c r="F223" s="224" t="s">
        <v>82</v>
      </c>
      <c r="G223" s="225"/>
      <c r="H223" s="225"/>
      <c r="I223" s="226"/>
      <c r="J223" s="6"/>
      <c r="K223" s="227" t="s">
        <v>557</v>
      </c>
      <c r="L223" s="228"/>
      <c r="M223" s="228"/>
      <c r="N223" s="228"/>
      <c r="O223" s="228"/>
      <c r="P223" s="228"/>
      <c r="Q223" s="228"/>
      <c r="R223" s="228"/>
      <c r="S223" s="228"/>
      <c r="T223" s="228"/>
      <c r="U223" s="228"/>
      <c r="V223" s="228"/>
      <c r="W223" s="228"/>
      <c r="X223" s="228"/>
      <c r="Y223" s="229"/>
      <c r="Z223" s="110"/>
    </row>
    <row r="224" spans="1:27" ht="20.100000000000001" customHeight="1" x14ac:dyDescent="0.15">
      <c r="B224" s="110"/>
      <c r="D224" s="223"/>
      <c r="E224" s="198" t="s">
        <v>340</v>
      </c>
      <c r="F224" s="224" t="s">
        <v>110</v>
      </c>
      <c r="G224" s="225"/>
      <c r="H224" s="225"/>
      <c r="I224" s="226"/>
      <c r="J224" s="6"/>
      <c r="K224" s="224" t="s">
        <v>558</v>
      </c>
      <c r="L224" s="225"/>
      <c r="M224" s="225"/>
      <c r="N224" s="225"/>
      <c r="O224" s="225"/>
      <c r="P224" s="225"/>
      <c r="Q224" s="225"/>
      <c r="R224" s="225"/>
      <c r="S224" s="225"/>
      <c r="T224" s="225"/>
      <c r="U224" s="225"/>
      <c r="V224" s="225"/>
      <c r="W224" s="225"/>
      <c r="X224" s="225"/>
      <c r="Y224" s="230"/>
      <c r="Z224" s="110"/>
    </row>
    <row r="225" spans="1:26" ht="20.100000000000001" customHeight="1" x14ac:dyDescent="0.15">
      <c r="A225" s="48">
        <f>IF(AND(J225="○",TRIM($K225)=""), 1001, 0)</f>
        <v>0</v>
      </c>
      <c r="B225" s="110"/>
      <c r="D225" s="231"/>
      <c r="E225" s="232" t="s">
        <v>341</v>
      </c>
      <c r="F225" s="233" t="s">
        <v>76</v>
      </c>
      <c r="G225" s="234"/>
      <c r="H225" s="234"/>
      <c r="I225" s="235"/>
      <c r="J225" s="8"/>
      <c r="K225" s="13"/>
      <c r="L225" s="35"/>
      <c r="M225" s="35"/>
      <c r="N225" s="35"/>
      <c r="O225" s="35"/>
      <c r="P225" s="35"/>
      <c r="Q225" s="35"/>
      <c r="R225" s="35"/>
      <c r="S225" s="35"/>
      <c r="T225" s="35"/>
      <c r="U225" s="35"/>
      <c r="V225" s="35"/>
      <c r="W225" s="35"/>
      <c r="X225" s="35"/>
      <c r="Y225" s="36"/>
      <c r="Z225" s="110"/>
    </row>
    <row r="226" spans="1:26" ht="20.100000000000001" customHeight="1" x14ac:dyDescent="0.15">
      <c r="B226" s="110"/>
      <c r="D226" s="218" t="s">
        <v>83</v>
      </c>
      <c r="E226" s="192" t="s">
        <v>335</v>
      </c>
      <c r="F226" s="219" t="s">
        <v>84</v>
      </c>
      <c r="G226" s="220"/>
      <c r="H226" s="220"/>
      <c r="I226" s="221"/>
      <c r="J226" s="5"/>
      <c r="K226" s="219" t="s">
        <v>559</v>
      </c>
      <c r="L226" s="220"/>
      <c r="M226" s="220"/>
      <c r="N226" s="220"/>
      <c r="O226" s="220"/>
      <c r="P226" s="220"/>
      <c r="Q226" s="220"/>
      <c r="R226" s="220"/>
      <c r="S226" s="220"/>
      <c r="T226" s="220"/>
      <c r="U226" s="220"/>
      <c r="V226" s="220"/>
      <c r="W226" s="220"/>
      <c r="X226" s="220"/>
      <c r="Y226" s="222"/>
      <c r="Z226" s="110"/>
    </row>
    <row r="227" spans="1:26" ht="20.100000000000001" customHeight="1" x14ac:dyDescent="0.15">
      <c r="B227" s="110"/>
      <c r="D227" s="223"/>
      <c r="E227" s="198" t="s">
        <v>336</v>
      </c>
      <c r="F227" s="224" t="s">
        <v>85</v>
      </c>
      <c r="G227" s="225"/>
      <c r="H227" s="225"/>
      <c r="I227" s="226"/>
      <c r="J227" s="6"/>
      <c r="K227" s="227" t="s">
        <v>459</v>
      </c>
      <c r="L227" s="228"/>
      <c r="M227" s="228"/>
      <c r="N227" s="228"/>
      <c r="O227" s="228"/>
      <c r="P227" s="228"/>
      <c r="Q227" s="228"/>
      <c r="R227" s="228"/>
      <c r="S227" s="228"/>
      <c r="T227" s="228"/>
      <c r="U227" s="228"/>
      <c r="V227" s="228"/>
      <c r="W227" s="228"/>
      <c r="X227" s="228"/>
      <c r="Y227" s="229"/>
      <c r="Z227" s="110"/>
    </row>
    <row r="228" spans="1:26" ht="20.100000000000001" customHeight="1" x14ac:dyDescent="0.15">
      <c r="B228" s="110"/>
      <c r="D228" s="223"/>
      <c r="E228" s="198" t="s">
        <v>337</v>
      </c>
      <c r="F228" s="224" t="s">
        <v>86</v>
      </c>
      <c r="G228" s="225"/>
      <c r="H228" s="225"/>
      <c r="I228" s="226"/>
      <c r="J228" s="6"/>
      <c r="K228" s="236" t="s">
        <v>560</v>
      </c>
      <c r="L228" s="237"/>
      <c r="M228" s="237"/>
      <c r="N228" s="237"/>
      <c r="O228" s="237"/>
      <c r="P228" s="237"/>
      <c r="Q228" s="237"/>
      <c r="R228" s="237"/>
      <c r="S228" s="237"/>
      <c r="T228" s="237"/>
      <c r="U228" s="237"/>
      <c r="V228" s="237"/>
      <c r="W228" s="237"/>
      <c r="X228" s="237"/>
      <c r="Y228" s="238"/>
      <c r="Z228" s="110"/>
    </row>
    <row r="229" spans="1:26" ht="20.100000000000001" customHeight="1" x14ac:dyDescent="0.15">
      <c r="B229" s="110"/>
      <c r="D229" s="223"/>
      <c r="E229" s="198" t="s">
        <v>338</v>
      </c>
      <c r="F229" s="224" t="s">
        <v>87</v>
      </c>
      <c r="G229" s="225"/>
      <c r="H229" s="225"/>
      <c r="I229" s="226"/>
      <c r="J229" s="6"/>
      <c r="K229" s="236" t="s">
        <v>460</v>
      </c>
      <c r="L229" s="237"/>
      <c r="M229" s="237"/>
      <c r="N229" s="237"/>
      <c r="O229" s="237"/>
      <c r="P229" s="237"/>
      <c r="Q229" s="237"/>
      <c r="R229" s="237"/>
      <c r="S229" s="237"/>
      <c r="T229" s="237"/>
      <c r="U229" s="237"/>
      <c r="V229" s="237"/>
      <c r="W229" s="237"/>
      <c r="X229" s="237"/>
      <c r="Y229" s="238"/>
      <c r="Z229" s="110"/>
    </row>
    <row r="230" spans="1:26" ht="20.100000000000001" customHeight="1" x14ac:dyDescent="0.15">
      <c r="B230" s="110"/>
      <c r="D230" s="223"/>
      <c r="E230" s="198" t="s">
        <v>339</v>
      </c>
      <c r="F230" s="224" t="s">
        <v>88</v>
      </c>
      <c r="G230" s="225"/>
      <c r="H230" s="225"/>
      <c r="I230" s="226"/>
      <c r="J230" s="6"/>
      <c r="K230" s="236" t="s">
        <v>561</v>
      </c>
      <c r="L230" s="237"/>
      <c r="M230" s="237"/>
      <c r="N230" s="237"/>
      <c r="O230" s="237"/>
      <c r="P230" s="237"/>
      <c r="Q230" s="237"/>
      <c r="R230" s="237"/>
      <c r="S230" s="237"/>
      <c r="T230" s="237"/>
      <c r="U230" s="237"/>
      <c r="V230" s="237"/>
      <c r="W230" s="237"/>
      <c r="X230" s="237"/>
      <c r="Y230" s="238"/>
      <c r="Z230" s="110"/>
    </row>
    <row r="231" spans="1:26" ht="20.100000000000001" customHeight="1" x14ac:dyDescent="0.15">
      <c r="B231" s="110"/>
      <c r="D231" s="223"/>
      <c r="E231" s="198" t="s">
        <v>340</v>
      </c>
      <c r="F231" s="224" t="s">
        <v>89</v>
      </c>
      <c r="G231" s="225"/>
      <c r="H231" s="225"/>
      <c r="I231" s="226"/>
      <c r="J231" s="6"/>
      <c r="K231" s="236" t="s">
        <v>562</v>
      </c>
      <c r="L231" s="237"/>
      <c r="M231" s="237"/>
      <c r="N231" s="237"/>
      <c r="O231" s="237"/>
      <c r="P231" s="237"/>
      <c r="Q231" s="237"/>
      <c r="R231" s="237"/>
      <c r="S231" s="237"/>
      <c r="T231" s="237"/>
      <c r="U231" s="237"/>
      <c r="V231" s="237"/>
      <c r="W231" s="237"/>
      <c r="X231" s="237"/>
      <c r="Y231" s="238"/>
      <c r="Z231" s="110"/>
    </row>
    <row r="232" spans="1:26" ht="20.100000000000001" customHeight="1" x14ac:dyDescent="0.15">
      <c r="A232" s="48">
        <f>IF(AND(J232="○",TRIM($K232)=""), 1001, 0)</f>
        <v>0</v>
      </c>
      <c r="B232" s="110"/>
      <c r="D232" s="231"/>
      <c r="E232" s="232" t="s">
        <v>341</v>
      </c>
      <c r="F232" s="233" t="s">
        <v>76</v>
      </c>
      <c r="G232" s="234"/>
      <c r="H232" s="234"/>
      <c r="I232" s="235"/>
      <c r="J232" s="8"/>
      <c r="K232" s="13"/>
      <c r="L232" s="35"/>
      <c r="M232" s="35"/>
      <c r="N232" s="35"/>
      <c r="O232" s="35"/>
      <c r="P232" s="35"/>
      <c r="Q232" s="35"/>
      <c r="R232" s="35"/>
      <c r="S232" s="35"/>
      <c r="T232" s="35"/>
      <c r="U232" s="35"/>
      <c r="V232" s="35"/>
      <c r="W232" s="35"/>
      <c r="X232" s="35"/>
      <c r="Y232" s="36"/>
      <c r="Z232" s="110"/>
    </row>
    <row r="233" spans="1:26" ht="20.100000000000001" customHeight="1" x14ac:dyDescent="0.15">
      <c r="B233" s="110"/>
      <c r="D233" s="218" t="s">
        <v>90</v>
      </c>
      <c r="E233" s="192" t="s">
        <v>335</v>
      </c>
      <c r="F233" s="219" t="s">
        <v>91</v>
      </c>
      <c r="G233" s="220"/>
      <c r="H233" s="220"/>
      <c r="I233" s="221"/>
      <c r="J233" s="5"/>
      <c r="K233" s="219" t="s">
        <v>563</v>
      </c>
      <c r="L233" s="220"/>
      <c r="M233" s="220"/>
      <c r="N233" s="220"/>
      <c r="O233" s="220"/>
      <c r="P233" s="220"/>
      <c r="Q233" s="220"/>
      <c r="R233" s="220"/>
      <c r="S233" s="220"/>
      <c r="T233" s="220"/>
      <c r="U233" s="220"/>
      <c r="V233" s="220"/>
      <c r="W233" s="220"/>
      <c r="X233" s="220"/>
      <c r="Y233" s="222"/>
      <c r="Z233" s="110"/>
    </row>
    <row r="234" spans="1:26" ht="20.100000000000001" customHeight="1" x14ac:dyDescent="0.15">
      <c r="B234" s="110"/>
      <c r="D234" s="223"/>
      <c r="E234" s="198" t="s">
        <v>336</v>
      </c>
      <c r="F234" s="224" t="s">
        <v>92</v>
      </c>
      <c r="G234" s="225"/>
      <c r="H234" s="225"/>
      <c r="I234" s="226"/>
      <c r="J234" s="6"/>
      <c r="K234" s="227" t="s">
        <v>564</v>
      </c>
      <c r="L234" s="228"/>
      <c r="M234" s="228"/>
      <c r="N234" s="228"/>
      <c r="O234" s="228"/>
      <c r="P234" s="228"/>
      <c r="Q234" s="228"/>
      <c r="R234" s="228"/>
      <c r="S234" s="228"/>
      <c r="T234" s="228"/>
      <c r="U234" s="228"/>
      <c r="V234" s="228"/>
      <c r="W234" s="228"/>
      <c r="X234" s="228"/>
      <c r="Y234" s="229"/>
      <c r="Z234" s="110"/>
    </row>
    <row r="235" spans="1:26" ht="20.100000000000001" customHeight="1" x14ac:dyDescent="0.15">
      <c r="A235" s="48">
        <f>IF(AND(J235="○",TRIM($K235)=""), 1001, 0)</f>
        <v>0</v>
      </c>
      <c r="B235" s="110"/>
      <c r="D235" s="231"/>
      <c r="E235" s="232" t="s">
        <v>337</v>
      </c>
      <c r="F235" s="233" t="s">
        <v>76</v>
      </c>
      <c r="G235" s="234"/>
      <c r="H235" s="234"/>
      <c r="I235" s="235"/>
      <c r="J235" s="8"/>
      <c r="K235" s="13"/>
      <c r="L235" s="35"/>
      <c r="M235" s="35"/>
      <c r="N235" s="35"/>
      <c r="O235" s="35"/>
      <c r="P235" s="35"/>
      <c r="Q235" s="35"/>
      <c r="R235" s="35"/>
      <c r="S235" s="35"/>
      <c r="T235" s="35"/>
      <c r="U235" s="35"/>
      <c r="V235" s="35"/>
      <c r="W235" s="35"/>
      <c r="X235" s="35"/>
      <c r="Y235" s="36"/>
      <c r="Z235" s="110"/>
    </row>
    <row r="236" spans="1:26" ht="20.100000000000001" customHeight="1" x14ac:dyDescent="0.15">
      <c r="B236" s="110"/>
      <c r="D236" s="218" t="s">
        <v>93</v>
      </c>
      <c r="E236" s="192" t="s">
        <v>335</v>
      </c>
      <c r="F236" s="219" t="s">
        <v>94</v>
      </c>
      <c r="G236" s="220"/>
      <c r="H236" s="220"/>
      <c r="I236" s="221"/>
      <c r="J236" s="5"/>
      <c r="K236" s="239" t="s">
        <v>565</v>
      </c>
      <c r="L236" s="240"/>
      <c r="M236" s="240"/>
      <c r="N236" s="240"/>
      <c r="O236" s="240"/>
      <c r="P236" s="240"/>
      <c r="Q236" s="240"/>
      <c r="R236" s="240"/>
      <c r="S236" s="240"/>
      <c r="T236" s="240"/>
      <c r="U236" s="240"/>
      <c r="V236" s="240"/>
      <c r="W236" s="240"/>
      <c r="X236" s="240"/>
      <c r="Y236" s="241"/>
      <c r="Z236" s="110"/>
    </row>
    <row r="237" spans="1:26" ht="20.100000000000001" customHeight="1" x14ac:dyDescent="0.15">
      <c r="B237" s="110"/>
      <c r="D237" s="223"/>
      <c r="E237" s="198" t="s">
        <v>336</v>
      </c>
      <c r="F237" s="224" t="s">
        <v>111</v>
      </c>
      <c r="G237" s="225"/>
      <c r="H237" s="225"/>
      <c r="I237" s="226"/>
      <c r="J237" s="6"/>
      <c r="K237" s="224"/>
      <c r="L237" s="225"/>
      <c r="M237" s="225"/>
      <c r="N237" s="225"/>
      <c r="O237" s="225"/>
      <c r="P237" s="225"/>
      <c r="Q237" s="225"/>
      <c r="R237" s="225"/>
      <c r="S237" s="225"/>
      <c r="T237" s="225"/>
      <c r="U237" s="225"/>
      <c r="V237" s="225"/>
      <c r="W237" s="225"/>
      <c r="X237" s="225"/>
      <c r="Y237" s="230"/>
      <c r="Z237" s="110"/>
    </row>
    <row r="238" spans="1:26" ht="20.100000000000001" customHeight="1" x14ac:dyDescent="0.15">
      <c r="B238" s="110"/>
      <c r="D238" s="223"/>
      <c r="E238" s="198" t="s">
        <v>337</v>
      </c>
      <c r="F238" s="224" t="s">
        <v>95</v>
      </c>
      <c r="G238" s="225"/>
      <c r="H238" s="225"/>
      <c r="I238" s="226"/>
      <c r="J238" s="6"/>
      <c r="K238" s="227"/>
      <c r="L238" s="228"/>
      <c r="M238" s="228"/>
      <c r="N238" s="228"/>
      <c r="O238" s="228"/>
      <c r="P238" s="228"/>
      <c r="Q238" s="228"/>
      <c r="R238" s="228"/>
      <c r="S238" s="228"/>
      <c r="T238" s="228"/>
      <c r="U238" s="228"/>
      <c r="V238" s="228"/>
      <c r="W238" s="228"/>
      <c r="X238" s="228"/>
      <c r="Y238" s="229"/>
      <c r="Z238" s="110"/>
    </row>
    <row r="239" spans="1:26" ht="20.100000000000001" customHeight="1" x14ac:dyDescent="0.15">
      <c r="B239" s="110"/>
      <c r="D239" s="223"/>
      <c r="E239" s="198" t="s">
        <v>338</v>
      </c>
      <c r="F239" s="224" t="s">
        <v>96</v>
      </c>
      <c r="G239" s="225"/>
      <c r="H239" s="225"/>
      <c r="I239" s="226"/>
      <c r="J239" s="6"/>
      <c r="K239" s="236" t="s">
        <v>461</v>
      </c>
      <c r="L239" s="237"/>
      <c r="M239" s="237"/>
      <c r="N239" s="237"/>
      <c r="O239" s="237"/>
      <c r="P239" s="237"/>
      <c r="Q239" s="237"/>
      <c r="R239" s="237"/>
      <c r="S239" s="237"/>
      <c r="T239" s="237"/>
      <c r="U239" s="237"/>
      <c r="V239" s="237"/>
      <c r="W239" s="237"/>
      <c r="X239" s="237"/>
      <c r="Y239" s="238"/>
      <c r="Z239" s="110"/>
    </row>
    <row r="240" spans="1:26" ht="20.100000000000001" customHeight="1" x14ac:dyDescent="0.15">
      <c r="B240" s="110"/>
      <c r="D240" s="223"/>
      <c r="E240" s="198" t="s">
        <v>339</v>
      </c>
      <c r="F240" s="224" t="s">
        <v>112</v>
      </c>
      <c r="G240" s="225"/>
      <c r="H240" s="225"/>
      <c r="I240" s="226"/>
      <c r="J240" s="6"/>
      <c r="K240" s="224" t="s">
        <v>98</v>
      </c>
      <c r="L240" s="225"/>
      <c r="M240" s="225"/>
      <c r="N240" s="225"/>
      <c r="O240" s="225"/>
      <c r="P240" s="225"/>
      <c r="Q240" s="225"/>
      <c r="R240" s="225"/>
      <c r="S240" s="225"/>
      <c r="T240" s="225"/>
      <c r="U240" s="225"/>
      <c r="V240" s="225"/>
      <c r="W240" s="225"/>
      <c r="X240" s="225"/>
      <c r="Y240" s="230"/>
      <c r="Z240" s="110"/>
    </row>
    <row r="241" spans="1:26" ht="20.100000000000001" customHeight="1" x14ac:dyDescent="0.15">
      <c r="B241" s="110"/>
      <c r="D241" s="223"/>
      <c r="E241" s="198" t="s">
        <v>340</v>
      </c>
      <c r="F241" s="224" t="s">
        <v>113</v>
      </c>
      <c r="G241" s="225"/>
      <c r="H241" s="225"/>
      <c r="I241" s="226"/>
      <c r="J241" s="6"/>
      <c r="K241" s="224" t="s">
        <v>462</v>
      </c>
      <c r="L241" s="225"/>
      <c r="M241" s="225"/>
      <c r="N241" s="225"/>
      <c r="O241" s="225"/>
      <c r="P241" s="225"/>
      <c r="Q241" s="225"/>
      <c r="R241" s="225"/>
      <c r="S241" s="225"/>
      <c r="T241" s="225"/>
      <c r="U241" s="225"/>
      <c r="V241" s="225"/>
      <c r="W241" s="225"/>
      <c r="X241" s="225"/>
      <c r="Y241" s="230"/>
      <c r="Z241" s="110"/>
    </row>
    <row r="242" spans="1:26" ht="20.100000000000001" customHeight="1" x14ac:dyDescent="0.15">
      <c r="B242" s="110"/>
      <c r="D242" s="223"/>
      <c r="E242" s="198" t="s">
        <v>341</v>
      </c>
      <c r="F242" s="224" t="s">
        <v>97</v>
      </c>
      <c r="G242" s="225"/>
      <c r="H242" s="225"/>
      <c r="I242" s="226"/>
      <c r="J242" s="6"/>
      <c r="K242" s="227" t="s">
        <v>99</v>
      </c>
      <c r="L242" s="228"/>
      <c r="M242" s="228"/>
      <c r="N242" s="228"/>
      <c r="O242" s="228"/>
      <c r="P242" s="228"/>
      <c r="Q242" s="228"/>
      <c r="R242" s="228"/>
      <c r="S242" s="228"/>
      <c r="T242" s="228"/>
      <c r="U242" s="228"/>
      <c r="V242" s="228"/>
      <c r="W242" s="228"/>
      <c r="X242" s="228"/>
      <c r="Y242" s="229"/>
      <c r="Z242" s="110"/>
    </row>
    <row r="243" spans="1:26" ht="20.100000000000001" customHeight="1" x14ac:dyDescent="0.15">
      <c r="A243" s="48">
        <f>IF(AND(J243="○",TRIM($K243)=""), 1001, 0)</f>
        <v>0</v>
      </c>
      <c r="B243" s="110"/>
      <c r="D243" s="231"/>
      <c r="E243" s="232" t="s">
        <v>342</v>
      </c>
      <c r="F243" s="233" t="s">
        <v>76</v>
      </c>
      <c r="G243" s="234"/>
      <c r="H243" s="234"/>
      <c r="I243" s="235"/>
      <c r="J243" s="8"/>
      <c r="K243" s="13"/>
      <c r="L243" s="35"/>
      <c r="M243" s="35"/>
      <c r="N243" s="35"/>
      <c r="O243" s="35"/>
      <c r="P243" s="35"/>
      <c r="Q243" s="35"/>
      <c r="R243" s="35"/>
      <c r="S243" s="35"/>
      <c r="T243" s="35"/>
      <c r="U243" s="35"/>
      <c r="V243" s="35"/>
      <c r="W243" s="35"/>
      <c r="X243" s="35"/>
      <c r="Y243" s="36"/>
      <c r="Z243" s="110"/>
    </row>
    <row r="244" spans="1:26" ht="20.100000000000001" customHeight="1" x14ac:dyDescent="0.15">
      <c r="B244" s="110"/>
      <c r="D244" s="218" t="s">
        <v>100</v>
      </c>
      <c r="E244" s="192" t="s">
        <v>335</v>
      </c>
      <c r="F244" s="219" t="s">
        <v>101</v>
      </c>
      <c r="G244" s="220"/>
      <c r="H244" s="220"/>
      <c r="I244" s="221"/>
      <c r="J244" s="5"/>
      <c r="K244" s="239" t="s">
        <v>103</v>
      </c>
      <c r="L244" s="240"/>
      <c r="M244" s="240"/>
      <c r="N244" s="240"/>
      <c r="O244" s="240"/>
      <c r="P244" s="240"/>
      <c r="Q244" s="240"/>
      <c r="R244" s="240"/>
      <c r="S244" s="240"/>
      <c r="T244" s="240"/>
      <c r="U244" s="240"/>
      <c r="V244" s="240"/>
      <c r="W244" s="240"/>
      <c r="X244" s="240"/>
      <c r="Y244" s="241"/>
      <c r="Z244" s="110"/>
    </row>
    <row r="245" spans="1:26" ht="20.100000000000001" customHeight="1" x14ac:dyDescent="0.15">
      <c r="B245" s="110"/>
      <c r="D245" s="223"/>
      <c r="E245" s="198" t="s">
        <v>336</v>
      </c>
      <c r="F245" s="224" t="s">
        <v>438</v>
      </c>
      <c r="G245" s="225"/>
      <c r="H245" s="225"/>
      <c r="I245" s="226"/>
      <c r="J245" s="6"/>
      <c r="K245" s="236" t="s">
        <v>104</v>
      </c>
      <c r="L245" s="237"/>
      <c r="M245" s="237"/>
      <c r="N245" s="237"/>
      <c r="O245" s="237"/>
      <c r="P245" s="237"/>
      <c r="Q245" s="237"/>
      <c r="R245" s="237"/>
      <c r="S245" s="237"/>
      <c r="T245" s="237"/>
      <c r="U245" s="237"/>
      <c r="V245" s="237"/>
      <c r="W245" s="237"/>
      <c r="X245" s="237"/>
      <c r="Y245" s="238"/>
      <c r="Z245" s="110"/>
    </row>
    <row r="246" spans="1:26" ht="20.100000000000001" customHeight="1" x14ac:dyDescent="0.15">
      <c r="B246" s="110"/>
      <c r="D246" s="223"/>
      <c r="E246" s="198" t="s">
        <v>337</v>
      </c>
      <c r="F246" s="224" t="s">
        <v>102</v>
      </c>
      <c r="G246" s="225"/>
      <c r="H246" s="225"/>
      <c r="I246" s="226"/>
      <c r="J246" s="6"/>
      <c r="K246" s="236" t="s">
        <v>105</v>
      </c>
      <c r="L246" s="237"/>
      <c r="M246" s="237"/>
      <c r="N246" s="237"/>
      <c r="O246" s="237"/>
      <c r="P246" s="237"/>
      <c r="Q246" s="237"/>
      <c r="R246" s="237"/>
      <c r="S246" s="237"/>
      <c r="T246" s="237"/>
      <c r="U246" s="237"/>
      <c r="V246" s="237"/>
      <c r="W246" s="237"/>
      <c r="X246" s="237"/>
      <c r="Y246" s="238"/>
      <c r="Z246" s="110"/>
    </row>
    <row r="247" spans="1:26" ht="20.100000000000001" customHeight="1" x14ac:dyDescent="0.15">
      <c r="A247" s="48">
        <f>IF(AND(J247="○",TRIM($K247)=""), 1001, 0)</f>
        <v>0</v>
      </c>
      <c r="B247" s="110"/>
      <c r="D247" s="231"/>
      <c r="E247" s="232" t="s">
        <v>338</v>
      </c>
      <c r="F247" s="233" t="s">
        <v>76</v>
      </c>
      <c r="G247" s="234"/>
      <c r="H247" s="234"/>
      <c r="I247" s="235"/>
      <c r="J247" s="8"/>
      <c r="K247" s="13"/>
      <c r="L247" s="35"/>
      <c r="M247" s="35"/>
      <c r="N247" s="35"/>
      <c r="O247" s="35"/>
      <c r="P247" s="35"/>
      <c r="Q247" s="35"/>
      <c r="R247" s="35"/>
      <c r="S247" s="35"/>
      <c r="T247" s="35"/>
      <c r="U247" s="35"/>
      <c r="V247" s="35"/>
      <c r="W247" s="35"/>
      <c r="X247" s="35"/>
      <c r="Y247" s="36"/>
      <c r="Z247" s="110"/>
    </row>
    <row r="248" spans="1:26" ht="20.100000000000001" customHeight="1" x14ac:dyDescent="0.15">
      <c r="B248" s="110"/>
      <c r="D248" s="218" t="s">
        <v>114</v>
      </c>
      <c r="E248" s="192" t="s">
        <v>335</v>
      </c>
      <c r="F248" s="219" t="s">
        <v>115</v>
      </c>
      <c r="G248" s="220"/>
      <c r="H248" s="220"/>
      <c r="I248" s="221"/>
      <c r="J248" s="5"/>
      <c r="K248" s="219" t="s">
        <v>185</v>
      </c>
      <c r="L248" s="220"/>
      <c r="M248" s="220"/>
      <c r="N248" s="220"/>
      <c r="O248" s="220"/>
      <c r="P248" s="220"/>
      <c r="Q248" s="220"/>
      <c r="R248" s="220"/>
      <c r="S248" s="220"/>
      <c r="T248" s="220"/>
      <c r="U248" s="220"/>
      <c r="V248" s="220"/>
      <c r="W248" s="220"/>
      <c r="X248" s="220"/>
      <c r="Y248" s="222"/>
      <c r="Z248" s="110"/>
    </row>
    <row r="249" spans="1:26" ht="20.100000000000001" customHeight="1" x14ac:dyDescent="0.15">
      <c r="B249" s="110"/>
      <c r="D249" s="223"/>
      <c r="E249" s="198" t="s">
        <v>336</v>
      </c>
      <c r="F249" s="224" t="s">
        <v>116</v>
      </c>
      <c r="G249" s="225"/>
      <c r="H249" s="225"/>
      <c r="I249" s="226"/>
      <c r="J249" s="6"/>
      <c r="K249" s="224" t="s">
        <v>186</v>
      </c>
      <c r="L249" s="225"/>
      <c r="M249" s="225"/>
      <c r="N249" s="225"/>
      <c r="O249" s="225"/>
      <c r="P249" s="225"/>
      <c r="Q249" s="225"/>
      <c r="R249" s="225"/>
      <c r="S249" s="225"/>
      <c r="T249" s="225"/>
      <c r="U249" s="225"/>
      <c r="V249" s="225"/>
      <c r="W249" s="225"/>
      <c r="X249" s="225"/>
      <c r="Y249" s="230"/>
      <c r="Z249" s="110"/>
    </row>
    <row r="250" spans="1:26" ht="20.100000000000001" customHeight="1" x14ac:dyDescent="0.15">
      <c r="B250" s="110"/>
      <c r="D250" s="223"/>
      <c r="E250" s="198" t="s">
        <v>337</v>
      </c>
      <c r="F250" s="224" t="s">
        <v>117</v>
      </c>
      <c r="G250" s="225"/>
      <c r="H250" s="225"/>
      <c r="I250" s="226"/>
      <c r="J250" s="6"/>
      <c r="K250" s="227" t="s">
        <v>187</v>
      </c>
      <c r="L250" s="228"/>
      <c r="M250" s="228"/>
      <c r="N250" s="228"/>
      <c r="O250" s="228"/>
      <c r="P250" s="228"/>
      <c r="Q250" s="228"/>
      <c r="R250" s="228"/>
      <c r="S250" s="228"/>
      <c r="T250" s="228"/>
      <c r="U250" s="228"/>
      <c r="V250" s="228"/>
      <c r="W250" s="228"/>
      <c r="X250" s="228"/>
      <c r="Y250" s="229"/>
      <c r="Z250" s="110"/>
    </row>
    <row r="251" spans="1:26" ht="20.100000000000001" customHeight="1" x14ac:dyDescent="0.15">
      <c r="B251" s="110"/>
      <c r="D251" s="223"/>
      <c r="E251" s="198" t="s">
        <v>338</v>
      </c>
      <c r="F251" s="224" t="s">
        <v>118</v>
      </c>
      <c r="G251" s="225"/>
      <c r="H251" s="225"/>
      <c r="I251" s="226"/>
      <c r="J251" s="6"/>
      <c r="K251" s="236" t="s">
        <v>188</v>
      </c>
      <c r="L251" s="237"/>
      <c r="M251" s="237"/>
      <c r="N251" s="237"/>
      <c r="O251" s="237"/>
      <c r="P251" s="237"/>
      <c r="Q251" s="237"/>
      <c r="R251" s="237"/>
      <c r="S251" s="237"/>
      <c r="T251" s="237"/>
      <c r="U251" s="237"/>
      <c r="V251" s="237"/>
      <c r="W251" s="237"/>
      <c r="X251" s="237"/>
      <c r="Y251" s="238"/>
      <c r="Z251" s="110"/>
    </row>
    <row r="252" spans="1:26" ht="20.100000000000001" customHeight="1" x14ac:dyDescent="0.15">
      <c r="A252" s="48">
        <f>IF(AND(J252="○",TRIM($K252)=""), 1001, 0)</f>
        <v>0</v>
      </c>
      <c r="B252" s="110"/>
      <c r="D252" s="231"/>
      <c r="E252" s="232" t="s">
        <v>339</v>
      </c>
      <c r="F252" s="233" t="s">
        <v>76</v>
      </c>
      <c r="G252" s="234"/>
      <c r="H252" s="234"/>
      <c r="I252" s="235"/>
      <c r="J252" s="8"/>
      <c r="K252" s="13"/>
      <c r="L252" s="35"/>
      <c r="M252" s="35"/>
      <c r="N252" s="35"/>
      <c r="O252" s="35"/>
      <c r="P252" s="35"/>
      <c r="Q252" s="35"/>
      <c r="R252" s="35"/>
      <c r="S252" s="35"/>
      <c r="T252" s="35"/>
      <c r="U252" s="35"/>
      <c r="V252" s="35"/>
      <c r="W252" s="35"/>
      <c r="X252" s="35"/>
      <c r="Y252" s="36"/>
      <c r="Z252" s="110"/>
    </row>
    <row r="253" spans="1:26" ht="20.100000000000001" customHeight="1" x14ac:dyDescent="0.15">
      <c r="B253" s="110"/>
      <c r="D253" s="218" t="s">
        <v>119</v>
      </c>
      <c r="E253" s="192" t="s">
        <v>335</v>
      </c>
      <c r="F253" s="219" t="s">
        <v>439</v>
      </c>
      <c r="G253" s="220"/>
      <c r="H253" s="220"/>
      <c r="I253" s="221"/>
      <c r="J253" s="5"/>
      <c r="K253" s="242" t="s">
        <v>467</v>
      </c>
      <c r="L253" s="243"/>
      <c r="M253" s="243"/>
      <c r="N253" s="243"/>
      <c r="O253" s="243"/>
      <c r="P253" s="243"/>
      <c r="Q253" s="243"/>
      <c r="R253" s="243"/>
      <c r="S253" s="243"/>
      <c r="T253" s="243"/>
      <c r="U253" s="243"/>
      <c r="V253" s="243"/>
      <c r="W253" s="243"/>
      <c r="X253" s="243"/>
      <c r="Y253" s="244"/>
      <c r="Z253" s="110"/>
    </row>
    <row r="254" spans="1:26" ht="20.100000000000001" customHeight="1" x14ac:dyDescent="0.15">
      <c r="B254" s="110"/>
      <c r="D254" s="223"/>
      <c r="E254" s="198" t="s">
        <v>537</v>
      </c>
      <c r="F254" s="224" t="s">
        <v>440</v>
      </c>
      <c r="G254" s="225"/>
      <c r="H254" s="225"/>
      <c r="I254" s="226"/>
      <c r="J254" s="6"/>
      <c r="K254" s="224" t="s">
        <v>189</v>
      </c>
      <c r="L254" s="225"/>
      <c r="M254" s="225"/>
      <c r="N254" s="225"/>
      <c r="O254" s="225"/>
      <c r="P254" s="225"/>
      <c r="Q254" s="225"/>
      <c r="R254" s="225"/>
      <c r="S254" s="225"/>
      <c r="T254" s="225"/>
      <c r="U254" s="225"/>
      <c r="V254" s="225"/>
      <c r="W254" s="225"/>
      <c r="X254" s="225"/>
      <c r="Y254" s="230"/>
      <c r="Z254" s="110"/>
    </row>
    <row r="255" spans="1:26" ht="20.100000000000001" customHeight="1" x14ac:dyDescent="0.15">
      <c r="A255" s="48">
        <f>IF(AND(J255="○",TRIM($K255)=""), 1001, 0)</f>
        <v>0</v>
      </c>
      <c r="B255" s="110"/>
      <c r="D255" s="231"/>
      <c r="E255" s="232" t="s">
        <v>337</v>
      </c>
      <c r="F255" s="233" t="s">
        <v>76</v>
      </c>
      <c r="G255" s="234"/>
      <c r="H255" s="234"/>
      <c r="I255" s="235"/>
      <c r="J255" s="8"/>
      <c r="K255" s="13"/>
      <c r="L255" s="35"/>
      <c r="M255" s="35"/>
      <c r="N255" s="35"/>
      <c r="O255" s="35"/>
      <c r="P255" s="35"/>
      <c r="Q255" s="35"/>
      <c r="R255" s="35"/>
      <c r="S255" s="35"/>
      <c r="T255" s="35"/>
      <c r="U255" s="35"/>
      <c r="V255" s="35"/>
      <c r="W255" s="35"/>
      <c r="X255" s="35"/>
      <c r="Y255" s="36"/>
      <c r="Z255" s="110"/>
    </row>
    <row r="256" spans="1:26" ht="20.100000000000001" customHeight="1" x14ac:dyDescent="0.15">
      <c r="B256" s="110"/>
      <c r="D256" s="218" t="s">
        <v>120</v>
      </c>
      <c r="E256" s="192" t="s">
        <v>335</v>
      </c>
      <c r="F256" s="219" t="s">
        <v>121</v>
      </c>
      <c r="G256" s="220"/>
      <c r="H256" s="220"/>
      <c r="I256" s="221"/>
      <c r="J256" s="5"/>
      <c r="K256" s="219" t="s">
        <v>190</v>
      </c>
      <c r="L256" s="220"/>
      <c r="M256" s="220"/>
      <c r="N256" s="220"/>
      <c r="O256" s="220"/>
      <c r="P256" s="220"/>
      <c r="Q256" s="220"/>
      <c r="R256" s="220"/>
      <c r="S256" s="220"/>
      <c r="T256" s="220"/>
      <c r="U256" s="220"/>
      <c r="V256" s="220"/>
      <c r="W256" s="220"/>
      <c r="X256" s="220"/>
      <c r="Y256" s="222"/>
      <c r="Z256" s="110"/>
    </row>
    <row r="257" spans="1:26" ht="20.100000000000001" customHeight="1" x14ac:dyDescent="0.15">
      <c r="B257" s="110"/>
      <c r="D257" s="223"/>
      <c r="E257" s="198" t="s">
        <v>336</v>
      </c>
      <c r="F257" s="224" t="s">
        <v>122</v>
      </c>
      <c r="G257" s="225"/>
      <c r="H257" s="225"/>
      <c r="I257" s="226"/>
      <c r="J257" s="6"/>
      <c r="K257" s="227" t="s">
        <v>191</v>
      </c>
      <c r="L257" s="228"/>
      <c r="M257" s="228"/>
      <c r="N257" s="228"/>
      <c r="O257" s="228"/>
      <c r="P257" s="228"/>
      <c r="Q257" s="228"/>
      <c r="R257" s="228"/>
      <c r="S257" s="228"/>
      <c r="T257" s="228"/>
      <c r="U257" s="228"/>
      <c r="V257" s="228"/>
      <c r="W257" s="228"/>
      <c r="X257" s="228"/>
      <c r="Y257" s="229"/>
      <c r="Z257" s="110"/>
    </row>
    <row r="258" spans="1:26" ht="20.100000000000001" customHeight="1" x14ac:dyDescent="0.15">
      <c r="B258" s="110"/>
      <c r="D258" s="223"/>
      <c r="E258" s="198" t="s">
        <v>337</v>
      </c>
      <c r="F258" s="224" t="s">
        <v>123</v>
      </c>
      <c r="G258" s="225"/>
      <c r="H258" s="225"/>
      <c r="I258" s="226"/>
      <c r="J258" s="6"/>
      <c r="K258" s="224" t="s">
        <v>192</v>
      </c>
      <c r="L258" s="225"/>
      <c r="M258" s="225"/>
      <c r="N258" s="225"/>
      <c r="O258" s="225"/>
      <c r="P258" s="225"/>
      <c r="Q258" s="225"/>
      <c r="R258" s="225"/>
      <c r="S258" s="225"/>
      <c r="T258" s="225"/>
      <c r="U258" s="225"/>
      <c r="V258" s="225"/>
      <c r="W258" s="225"/>
      <c r="X258" s="225"/>
      <c r="Y258" s="230"/>
      <c r="Z258" s="110"/>
    </row>
    <row r="259" spans="1:26" ht="20.100000000000001" customHeight="1" x14ac:dyDescent="0.15">
      <c r="B259" s="110"/>
      <c r="D259" s="223"/>
      <c r="E259" s="198" t="s">
        <v>338</v>
      </c>
      <c r="F259" s="224" t="s">
        <v>124</v>
      </c>
      <c r="G259" s="225"/>
      <c r="H259" s="225"/>
      <c r="I259" s="226"/>
      <c r="J259" s="6"/>
      <c r="K259" s="224" t="s">
        <v>193</v>
      </c>
      <c r="L259" s="225"/>
      <c r="M259" s="225"/>
      <c r="N259" s="225"/>
      <c r="O259" s="225"/>
      <c r="P259" s="225"/>
      <c r="Q259" s="225"/>
      <c r="R259" s="225"/>
      <c r="S259" s="225"/>
      <c r="T259" s="225"/>
      <c r="U259" s="225"/>
      <c r="V259" s="225"/>
      <c r="W259" s="225"/>
      <c r="X259" s="225"/>
      <c r="Y259" s="230"/>
      <c r="Z259" s="110"/>
    </row>
    <row r="260" spans="1:26" ht="20.100000000000001" customHeight="1" x14ac:dyDescent="0.15">
      <c r="B260" s="110"/>
      <c r="D260" s="223"/>
      <c r="E260" s="198" t="s">
        <v>339</v>
      </c>
      <c r="F260" s="224" t="s">
        <v>125</v>
      </c>
      <c r="G260" s="225"/>
      <c r="H260" s="225"/>
      <c r="I260" s="226"/>
      <c r="J260" s="6"/>
      <c r="K260" s="224" t="s">
        <v>194</v>
      </c>
      <c r="L260" s="225"/>
      <c r="M260" s="225"/>
      <c r="N260" s="225"/>
      <c r="O260" s="225"/>
      <c r="P260" s="225"/>
      <c r="Q260" s="225"/>
      <c r="R260" s="225"/>
      <c r="S260" s="225"/>
      <c r="T260" s="225"/>
      <c r="U260" s="225"/>
      <c r="V260" s="225"/>
      <c r="W260" s="225"/>
      <c r="X260" s="225"/>
      <c r="Y260" s="230"/>
      <c r="Z260" s="110"/>
    </row>
    <row r="261" spans="1:26" ht="20.100000000000001" customHeight="1" x14ac:dyDescent="0.15">
      <c r="B261" s="110"/>
      <c r="D261" s="223"/>
      <c r="E261" s="198" t="s">
        <v>340</v>
      </c>
      <c r="F261" s="224" t="s">
        <v>126</v>
      </c>
      <c r="G261" s="225"/>
      <c r="H261" s="225"/>
      <c r="I261" s="226"/>
      <c r="J261" s="6"/>
      <c r="K261" s="224" t="s">
        <v>195</v>
      </c>
      <c r="L261" s="225"/>
      <c r="M261" s="225"/>
      <c r="N261" s="225"/>
      <c r="O261" s="225"/>
      <c r="P261" s="225"/>
      <c r="Q261" s="225"/>
      <c r="R261" s="225"/>
      <c r="S261" s="225"/>
      <c r="T261" s="225"/>
      <c r="U261" s="225"/>
      <c r="V261" s="225"/>
      <c r="W261" s="225"/>
      <c r="X261" s="225"/>
      <c r="Y261" s="230"/>
      <c r="Z261" s="110"/>
    </row>
    <row r="262" spans="1:26" ht="20.100000000000001" customHeight="1" x14ac:dyDescent="0.15">
      <c r="B262" s="110"/>
      <c r="D262" s="223"/>
      <c r="E262" s="198" t="s">
        <v>341</v>
      </c>
      <c r="F262" s="224" t="s">
        <v>589</v>
      </c>
      <c r="G262" s="225"/>
      <c r="H262" s="225"/>
      <c r="I262" s="245"/>
      <c r="J262" s="6"/>
      <c r="K262" s="224" t="s">
        <v>590</v>
      </c>
      <c r="L262" s="225"/>
      <c r="M262" s="225"/>
      <c r="N262" s="225"/>
      <c r="O262" s="225"/>
      <c r="P262" s="225"/>
      <c r="Q262" s="225"/>
      <c r="R262" s="225"/>
      <c r="S262" s="225"/>
      <c r="T262" s="225"/>
      <c r="U262" s="225"/>
      <c r="V262" s="225"/>
      <c r="W262" s="225"/>
      <c r="X262" s="225"/>
      <c r="Y262" s="230"/>
      <c r="Z262" s="110"/>
    </row>
    <row r="263" spans="1:26" ht="20.100000000000001" customHeight="1" x14ac:dyDescent="0.15">
      <c r="B263" s="110"/>
      <c r="D263" s="223"/>
      <c r="E263" s="198" t="s">
        <v>342</v>
      </c>
      <c r="F263" s="224" t="s">
        <v>441</v>
      </c>
      <c r="G263" s="225"/>
      <c r="H263" s="225"/>
      <c r="I263" s="226"/>
      <c r="J263" s="6"/>
      <c r="K263" s="224" t="s">
        <v>196</v>
      </c>
      <c r="L263" s="225"/>
      <c r="M263" s="225"/>
      <c r="N263" s="225"/>
      <c r="O263" s="225"/>
      <c r="P263" s="225"/>
      <c r="Q263" s="225"/>
      <c r="R263" s="225"/>
      <c r="S263" s="225"/>
      <c r="T263" s="225"/>
      <c r="U263" s="225"/>
      <c r="V263" s="225"/>
      <c r="W263" s="225"/>
      <c r="X263" s="225"/>
      <c r="Y263" s="230"/>
      <c r="Z263" s="110"/>
    </row>
    <row r="264" spans="1:26" ht="20.100000000000001" customHeight="1" x14ac:dyDescent="0.15">
      <c r="B264" s="110"/>
      <c r="D264" s="223"/>
      <c r="E264" s="198" t="s">
        <v>343</v>
      </c>
      <c r="F264" s="224" t="s">
        <v>127</v>
      </c>
      <c r="G264" s="225"/>
      <c r="H264" s="225"/>
      <c r="I264" s="226"/>
      <c r="J264" s="6"/>
      <c r="K264" s="224" t="s">
        <v>197</v>
      </c>
      <c r="L264" s="225"/>
      <c r="M264" s="225"/>
      <c r="N264" s="225"/>
      <c r="O264" s="225"/>
      <c r="P264" s="225"/>
      <c r="Q264" s="225"/>
      <c r="R264" s="225"/>
      <c r="S264" s="225"/>
      <c r="T264" s="225"/>
      <c r="U264" s="225"/>
      <c r="V264" s="225"/>
      <c r="W264" s="225"/>
      <c r="X264" s="225"/>
      <c r="Y264" s="230"/>
      <c r="Z264" s="110"/>
    </row>
    <row r="265" spans="1:26" ht="20.100000000000001" customHeight="1" x14ac:dyDescent="0.15">
      <c r="A265" s="48">
        <f>IF(AND(J265="○",TRIM($K265)=""), 1001, 0)</f>
        <v>0</v>
      </c>
      <c r="B265" s="110"/>
      <c r="D265" s="231"/>
      <c r="E265" s="198" t="s">
        <v>344</v>
      </c>
      <c r="F265" s="233" t="s">
        <v>76</v>
      </c>
      <c r="G265" s="234"/>
      <c r="H265" s="234"/>
      <c r="I265" s="235"/>
      <c r="J265" s="8"/>
      <c r="K265" s="13"/>
      <c r="L265" s="35"/>
      <c r="M265" s="35"/>
      <c r="N265" s="35"/>
      <c r="O265" s="35"/>
      <c r="P265" s="35"/>
      <c r="Q265" s="35"/>
      <c r="R265" s="35"/>
      <c r="S265" s="35"/>
      <c r="T265" s="35"/>
      <c r="U265" s="35"/>
      <c r="V265" s="35"/>
      <c r="W265" s="35"/>
      <c r="X265" s="35"/>
      <c r="Y265" s="36"/>
      <c r="Z265" s="110"/>
    </row>
    <row r="266" spans="1:26" ht="20.100000000000001" customHeight="1" x14ac:dyDescent="0.15">
      <c r="B266" s="110"/>
      <c r="D266" s="218" t="s">
        <v>128</v>
      </c>
      <c r="E266" s="192" t="s">
        <v>335</v>
      </c>
      <c r="F266" s="219" t="s">
        <v>129</v>
      </c>
      <c r="G266" s="220"/>
      <c r="H266" s="220"/>
      <c r="I266" s="221"/>
      <c r="J266" s="5"/>
      <c r="K266" s="219" t="s">
        <v>198</v>
      </c>
      <c r="L266" s="220"/>
      <c r="M266" s="220"/>
      <c r="N266" s="220"/>
      <c r="O266" s="220"/>
      <c r="P266" s="220"/>
      <c r="Q266" s="220"/>
      <c r="R266" s="220"/>
      <c r="S266" s="220"/>
      <c r="T266" s="220"/>
      <c r="U266" s="220"/>
      <c r="V266" s="220"/>
      <c r="W266" s="220"/>
      <c r="X266" s="220"/>
      <c r="Y266" s="222"/>
      <c r="Z266" s="110"/>
    </row>
    <row r="267" spans="1:26" ht="20.100000000000001" customHeight="1" x14ac:dyDescent="0.15">
      <c r="B267" s="110"/>
      <c r="D267" s="223"/>
      <c r="E267" s="198" t="s">
        <v>336</v>
      </c>
      <c r="F267" s="224" t="s">
        <v>130</v>
      </c>
      <c r="G267" s="225"/>
      <c r="H267" s="225"/>
      <c r="I267" s="226"/>
      <c r="J267" s="6"/>
      <c r="K267" s="224" t="s">
        <v>199</v>
      </c>
      <c r="L267" s="225"/>
      <c r="M267" s="225"/>
      <c r="N267" s="225"/>
      <c r="O267" s="225"/>
      <c r="P267" s="225"/>
      <c r="Q267" s="225"/>
      <c r="R267" s="225"/>
      <c r="S267" s="225"/>
      <c r="T267" s="225"/>
      <c r="U267" s="225"/>
      <c r="V267" s="225"/>
      <c r="W267" s="225"/>
      <c r="X267" s="225"/>
      <c r="Y267" s="230"/>
      <c r="Z267" s="110"/>
    </row>
    <row r="268" spans="1:26" ht="20.100000000000001" customHeight="1" x14ac:dyDescent="0.15">
      <c r="B268" s="110"/>
      <c r="D268" s="223"/>
      <c r="E268" s="198" t="s">
        <v>337</v>
      </c>
      <c r="F268" s="224" t="s">
        <v>131</v>
      </c>
      <c r="G268" s="225"/>
      <c r="H268" s="225"/>
      <c r="I268" s="226"/>
      <c r="J268" s="6"/>
      <c r="K268" s="224" t="s">
        <v>200</v>
      </c>
      <c r="L268" s="225"/>
      <c r="M268" s="225"/>
      <c r="N268" s="225"/>
      <c r="O268" s="225"/>
      <c r="P268" s="225"/>
      <c r="Q268" s="225"/>
      <c r="R268" s="225"/>
      <c r="S268" s="225"/>
      <c r="T268" s="225"/>
      <c r="U268" s="225"/>
      <c r="V268" s="225"/>
      <c r="W268" s="225"/>
      <c r="X268" s="225"/>
      <c r="Y268" s="230"/>
      <c r="Z268" s="110"/>
    </row>
    <row r="269" spans="1:26" ht="20.100000000000001" customHeight="1" x14ac:dyDescent="0.15">
      <c r="B269" s="110"/>
      <c r="D269" s="223"/>
      <c r="E269" s="198" t="s">
        <v>338</v>
      </c>
      <c r="F269" s="224" t="s">
        <v>132</v>
      </c>
      <c r="G269" s="225"/>
      <c r="H269" s="225"/>
      <c r="I269" s="226"/>
      <c r="J269" s="6"/>
      <c r="K269" s="224"/>
      <c r="L269" s="225"/>
      <c r="M269" s="225"/>
      <c r="N269" s="225"/>
      <c r="O269" s="225"/>
      <c r="P269" s="225"/>
      <c r="Q269" s="225"/>
      <c r="R269" s="225"/>
      <c r="S269" s="225"/>
      <c r="T269" s="225"/>
      <c r="U269" s="225"/>
      <c r="V269" s="225"/>
      <c r="W269" s="225"/>
      <c r="X269" s="225"/>
      <c r="Y269" s="230"/>
      <c r="Z269" s="110"/>
    </row>
    <row r="270" spans="1:26" ht="20.100000000000001" customHeight="1" x14ac:dyDescent="0.15">
      <c r="B270" s="110"/>
      <c r="D270" s="223"/>
      <c r="E270" s="198" t="s">
        <v>339</v>
      </c>
      <c r="F270" s="224" t="s">
        <v>133</v>
      </c>
      <c r="G270" s="225"/>
      <c r="H270" s="225"/>
      <c r="I270" s="226"/>
      <c r="J270" s="6"/>
      <c r="K270" s="227"/>
      <c r="L270" s="228"/>
      <c r="M270" s="228"/>
      <c r="N270" s="228"/>
      <c r="O270" s="228"/>
      <c r="P270" s="228"/>
      <c r="Q270" s="228"/>
      <c r="R270" s="228"/>
      <c r="S270" s="228"/>
      <c r="T270" s="228"/>
      <c r="U270" s="228"/>
      <c r="V270" s="228"/>
      <c r="W270" s="228"/>
      <c r="X270" s="228"/>
      <c r="Y270" s="229"/>
      <c r="Z270" s="110"/>
    </row>
    <row r="271" spans="1:26" ht="20.100000000000001" customHeight="1" x14ac:dyDescent="0.15">
      <c r="B271" s="110"/>
      <c r="D271" s="223"/>
      <c r="E271" s="198" t="s">
        <v>340</v>
      </c>
      <c r="F271" s="224" t="s">
        <v>134</v>
      </c>
      <c r="G271" s="225"/>
      <c r="H271" s="225"/>
      <c r="I271" s="226"/>
      <c r="J271" s="6"/>
      <c r="K271" s="224"/>
      <c r="L271" s="225"/>
      <c r="M271" s="225"/>
      <c r="N271" s="225"/>
      <c r="O271" s="225"/>
      <c r="P271" s="225"/>
      <c r="Q271" s="225"/>
      <c r="R271" s="225"/>
      <c r="S271" s="225"/>
      <c r="T271" s="225"/>
      <c r="U271" s="225"/>
      <c r="V271" s="225"/>
      <c r="W271" s="225"/>
      <c r="X271" s="225"/>
      <c r="Y271" s="230"/>
      <c r="Z271" s="110"/>
    </row>
    <row r="272" spans="1:26" ht="20.100000000000001" customHeight="1" x14ac:dyDescent="0.15">
      <c r="A272" s="48">
        <f>IF(AND(J272="○",TRIM($K272)=""), 1001, 0)</f>
        <v>0</v>
      </c>
      <c r="B272" s="110"/>
      <c r="D272" s="231"/>
      <c r="E272" s="232" t="s">
        <v>341</v>
      </c>
      <c r="F272" s="233" t="s">
        <v>76</v>
      </c>
      <c r="G272" s="234"/>
      <c r="H272" s="234"/>
      <c r="I272" s="235"/>
      <c r="J272" s="8"/>
      <c r="K272" s="13"/>
      <c r="L272" s="35"/>
      <c r="M272" s="35"/>
      <c r="N272" s="35"/>
      <c r="O272" s="35"/>
      <c r="P272" s="35"/>
      <c r="Q272" s="35"/>
      <c r="R272" s="35"/>
      <c r="S272" s="35"/>
      <c r="T272" s="35"/>
      <c r="U272" s="35"/>
      <c r="V272" s="35"/>
      <c r="W272" s="35"/>
      <c r="X272" s="35"/>
      <c r="Y272" s="36"/>
      <c r="Z272" s="110"/>
    </row>
    <row r="273" spans="1:26" ht="20.100000000000001" customHeight="1" x14ac:dyDescent="0.15">
      <c r="B273" s="110"/>
      <c r="D273" s="218" t="s">
        <v>135</v>
      </c>
      <c r="E273" s="192" t="s">
        <v>335</v>
      </c>
      <c r="F273" s="219" t="s">
        <v>442</v>
      </c>
      <c r="G273" s="220"/>
      <c r="H273" s="220"/>
      <c r="I273" s="221"/>
      <c r="J273" s="5"/>
      <c r="K273" s="239" t="s">
        <v>201</v>
      </c>
      <c r="L273" s="240"/>
      <c r="M273" s="240"/>
      <c r="N273" s="240"/>
      <c r="O273" s="240"/>
      <c r="P273" s="240"/>
      <c r="Q273" s="240"/>
      <c r="R273" s="240"/>
      <c r="S273" s="240"/>
      <c r="T273" s="240"/>
      <c r="U273" s="240"/>
      <c r="V273" s="240"/>
      <c r="W273" s="240"/>
      <c r="X273" s="240"/>
      <c r="Y273" s="241"/>
      <c r="Z273" s="110"/>
    </row>
    <row r="274" spans="1:26" ht="20.100000000000001" customHeight="1" x14ac:dyDescent="0.15">
      <c r="B274" s="110"/>
      <c r="D274" s="223"/>
      <c r="E274" s="198" t="s">
        <v>336</v>
      </c>
      <c r="F274" s="224" t="s">
        <v>136</v>
      </c>
      <c r="G274" s="225"/>
      <c r="H274" s="225"/>
      <c r="I274" s="226"/>
      <c r="J274" s="6"/>
      <c r="K274" s="236" t="s">
        <v>202</v>
      </c>
      <c r="L274" s="237"/>
      <c r="M274" s="237"/>
      <c r="N274" s="237"/>
      <c r="O274" s="237"/>
      <c r="P274" s="237"/>
      <c r="Q274" s="237"/>
      <c r="R274" s="237"/>
      <c r="S274" s="237"/>
      <c r="T274" s="237"/>
      <c r="U274" s="237"/>
      <c r="V274" s="237"/>
      <c r="W274" s="237"/>
      <c r="X274" s="237"/>
      <c r="Y274" s="238"/>
      <c r="Z274" s="110"/>
    </row>
    <row r="275" spans="1:26" ht="20.100000000000001" customHeight="1" x14ac:dyDescent="0.15">
      <c r="B275" s="110"/>
      <c r="D275" s="223"/>
      <c r="E275" s="198" t="s">
        <v>337</v>
      </c>
      <c r="F275" s="224" t="s">
        <v>137</v>
      </c>
      <c r="G275" s="225"/>
      <c r="H275" s="225"/>
      <c r="I275" s="226"/>
      <c r="J275" s="6"/>
      <c r="K275" s="236" t="s">
        <v>463</v>
      </c>
      <c r="L275" s="237"/>
      <c r="M275" s="237"/>
      <c r="N275" s="237"/>
      <c r="O275" s="237"/>
      <c r="P275" s="237"/>
      <c r="Q275" s="237"/>
      <c r="R275" s="237"/>
      <c r="S275" s="237"/>
      <c r="T275" s="237"/>
      <c r="U275" s="237"/>
      <c r="V275" s="237"/>
      <c r="W275" s="237"/>
      <c r="X275" s="237"/>
      <c r="Y275" s="238"/>
      <c r="Z275" s="110"/>
    </row>
    <row r="276" spans="1:26" ht="20.100000000000001" customHeight="1" x14ac:dyDescent="0.15">
      <c r="B276" s="110"/>
      <c r="D276" s="223"/>
      <c r="E276" s="198" t="s">
        <v>338</v>
      </c>
      <c r="F276" s="224" t="s">
        <v>138</v>
      </c>
      <c r="G276" s="225"/>
      <c r="H276" s="225"/>
      <c r="I276" s="226"/>
      <c r="J276" s="6"/>
      <c r="K276" s="236" t="s">
        <v>464</v>
      </c>
      <c r="L276" s="237"/>
      <c r="M276" s="237"/>
      <c r="N276" s="237"/>
      <c r="O276" s="237"/>
      <c r="P276" s="237"/>
      <c r="Q276" s="237"/>
      <c r="R276" s="237"/>
      <c r="S276" s="237"/>
      <c r="T276" s="237"/>
      <c r="U276" s="237"/>
      <c r="V276" s="237"/>
      <c r="W276" s="237"/>
      <c r="X276" s="237"/>
      <c r="Y276" s="238"/>
      <c r="Z276" s="110"/>
    </row>
    <row r="277" spans="1:26" ht="20.100000000000001" customHeight="1" x14ac:dyDescent="0.15">
      <c r="B277" s="110"/>
      <c r="D277" s="223"/>
      <c r="E277" s="198" t="s">
        <v>339</v>
      </c>
      <c r="F277" s="224" t="s">
        <v>139</v>
      </c>
      <c r="G277" s="225"/>
      <c r="H277" s="225"/>
      <c r="I277" s="226"/>
      <c r="J277" s="6"/>
      <c r="K277" s="236" t="s">
        <v>203</v>
      </c>
      <c r="L277" s="237"/>
      <c r="M277" s="237"/>
      <c r="N277" s="237"/>
      <c r="O277" s="237"/>
      <c r="P277" s="237"/>
      <c r="Q277" s="237"/>
      <c r="R277" s="237"/>
      <c r="S277" s="237"/>
      <c r="T277" s="237"/>
      <c r="U277" s="237"/>
      <c r="V277" s="237"/>
      <c r="W277" s="237"/>
      <c r="X277" s="237"/>
      <c r="Y277" s="238"/>
      <c r="Z277" s="110"/>
    </row>
    <row r="278" spans="1:26" ht="20.100000000000001" customHeight="1" x14ac:dyDescent="0.15">
      <c r="B278" s="110"/>
      <c r="D278" s="223"/>
      <c r="E278" s="198" t="s">
        <v>340</v>
      </c>
      <c r="F278" s="224" t="s">
        <v>443</v>
      </c>
      <c r="G278" s="225"/>
      <c r="H278" s="225"/>
      <c r="I278" s="226"/>
      <c r="J278" s="6"/>
      <c r="K278" s="224" t="s">
        <v>465</v>
      </c>
      <c r="L278" s="225"/>
      <c r="M278" s="225"/>
      <c r="N278" s="225"/>
      <c r="O278" s="225"/>
      <c r="P278" s="225"/>
      <c r="Q278" s="225"/>
      <c r="R278" s="225"/>
      <c r="S278" s="225"/>
      <c r="T278" s="225"/>
      <c r="U278" s="225"/>
      <c r="V278" s="225"/>
      <c r="W278" s="225"/>
      <c r="X278" s="225"/>
      <c r="Y278" s="230"/>
      <c r="Z278" s="110"/>
    </row>
    <row r="279" spans="1:26" ht="20.100000000000001" customHeight="1" x14ac:dyDescent="0.15">
      <c r="B279" s="110"/>
      <c r="D279" s="223"/>
      <c r="E279" s="198" t="s">
        <v>341</v>
      </c>
      <c r="F279" s="224" t="s">
        <v>140</v>
      </c>
      <c r="G279" s="225"/>
      <c r="H279" s="225"/>
      <c r="I279" s="226"/>
      <c r="J279" s="6"/>
      <c r="K279" s="224" t="s">
        <v>466</v>
      </c>
      <c r="L279" s="225"/>
      <c r="M279" s="225"/>
      <c r="N279" s="225"/>
      <c r="O279" s="225"/>
      <c r="P279" s="225"/>
      <c r="Q279" s="225"/>
      <c r="R279" s="225"/>
      <c r="S279" s="225"/>
      <c r="T279" s="225"/>
      <c r="U279" s="225"/>
      <c r="V279" s="225"/>
      <c r="W279" s="225"/>
      <c r="X279" s="225"/>
      <c r="Y279" s="230"/>
      <c r="Z279" s="110"/>
    </row>
    <row r="280" spans="1:26" ht="20.100000000000001" customHeight="1" x14ac:dyDescent="0.15">
      <c r="A280" s="48">
        <f>IF(AND(J280="○",TRIM($K280)=""), 1001, 0)</f>
        <v>0</v>
      </c>
      <c r="B280" s="110"/>
      <c r="D280" s="231"/>
      <c r="E280" s="232" t="s">
        <v>342</v>
      </c>
      <c r="F280" s="233" t="s">
        <v>76</v>
      </c>
      <c r="G280" s="234"/>
      <c r="H280" s="234"/>
      <c r="I280" s="235"/>
      <c r="J280" s="8"/>
      <c r="K280" s="13"/>
      <c r="L280" s="35"/>
      <c r="M280" s="35"/>
      <c r="N280" s="35"/>
      <c r="O280" s="35"/>
      <c r="P280" s="35"/>
      <c r="Q280" s="35"/>
      <c r="R280" s="35"/>
      <c r="S280" s="35"/>
      <c r="T280" s="35"/>
      <c r="U280" s="35"/>
      <c r="V280" s="35"/>
      <c r="W280" s="35"/>
      <c r="X280" s="35"/>
      <c r="Y280" s="36"/>
      <c r="Z280" s="110"/>
    </row>
    <row r="281" spans="1:26" ht="20.100000000000001" customHeight="1" x14ac:dyDescent="0.15">
      <c r="B281" s="110"/>
      <c r="D281" s="218" t="s">
        <v>141</v>
      </c>
      <c r="E281" s="192" t="s">
        <v>335</v>
      </c>
      <c r="F281" s="219" t="s">
        <v>444</v>
      </c>
      <c r="G281" s="220"/>
      <c r="H281" s="220"/>
      <c r="I281" s="221"/>
      <c r="J281" s="5"/>
      <c r="K281" s="239" t="s">
        <v>204</v>
      </c>
      <c r="L281" s="240"/>
      <c r="M281" s="240"/>
      <c r="N281" s="240"/>
      <c r="O281" s="240"/>
      <c r="P281" s="240"/>
      <c r="Q281" s="240"/>
      <c r="R281" s="240"/>
      <c r="S281" s="240"/>
      <c r="T281" s="240"/>
      <c r="U281" s="240"/>
      <c r="V281" s="240"/>
      <c r="W281" s="240"/>
      <c r="X281" s="240"/>
      <c r="Y281" s="241"/>
      <c r="Z281" s="110"/>
    </row>
    <row r="282" spans="1:26" ht="20.100000000000001" customHeight="1" x14ac:dyDescent="0.15">
      <c r="B282" s="110"/>
      <c r="D282" s="223"/>
      <c r="E282" s="198" t="s">
        <v>336</v>
      </c>
      <c r="F282" s="224" t="s">
        <v>445</v>
      </c>
      <c r="G282" s="225"/>
      <c r="H282" s="225"/>
      <c r="I282" s="226"/>
      <c r="J282" s="6"/>
      <c r="K282" s="224" t="s">
        <v>205</v>
      </c>
      <c r="L282" s="225"/>
      <c r="M282" s="225"/>
      <c r="N282" s="225"/>
      <c r="O282" s="225"/>
      <c r="P282" s="225"/>
      <c r="Q282" s="225"/>
      <c r="R282" s="225"/>
      <c r="S282" s="225"/>
      <c r="T282" s="225"/>
      <c r="U282" s="225"/>
      <c r="V282" s="225"/>
      <c r="W282" s="225"/>
      <c r="X282" s="225"/>
      <c r="Y282" s="230"/>
      <c r="Z282" s="110"/>
    </row>
    <row r="283" spans="1:26" ht="20.100000000000001" customHeight="1" x14ac:dyDescent="0.15">
      <c r="B283" s="110"/>
      <c r="D283" s="223"/>
      <c r="E283" s="198" t="s">
        <v>337</v>
      </c>
      <c r="F283" s="224" t="s">
        <v>532</v>
      </c>
      <c r="G283" s="225"/>
      <c r="H283" s="225"/>
      <c r="I283" s="226"/>
      <c r="J283" s="6"/>
      <c r="K283" s="224" t="s">
        <v>206</v>
      </c>
      <c r="L283" s="225"/>
      <c r="M283" s="225"/>
      <c r="N283" s="225"/>
      <c r="O283" s="225"/>
      <c r="P283" s="225"/>
      <c r="Q283" s="225"/>
      <c r="R283" s="225"/>
      <c r="S283" s="225"/>
      <c r="T283" s="225"/>
      <c r="U283" s="225"/>
      <c r="V283" s="225"/>
      <c r="W283" s="225"/>
      <c r="X283" s="225"/>
      <c r="Y283" s="230"/>
      <c r="Z283" s="110"/>
    </row>
    <row r="284" spans="1:26" ht="20.100000000000001" customHeight="1" x14ac:dyDescent="0.15">
      <c r="B284" s="110"/>
      <c r="D284" s="223"/>
      <c r="E284" s="198" t="s">
        <v>338</v>
      </c>
      <c r="F284" s="224" t="s">
        <v>446</v>
      </c>
      <c r="G284" s="225"/>
      <c r="H284" s="225"/>
      <c r="I284" s="226"/>
      <c r="J284" s="6"/>
      <c r="K284" s="224" t="s">
        <v>207</v>
      </c>
      <c r="L284" s="225"/>
      <c r="M284" s="225"/>
      <c r="N284" s="225"/>
      <c r="O284" s="225"/>
      <c r="P284" s="225"/>
      <c r="Q284" s="225"/>
      <c r="R284" s="225"/>
      <c r="S284" s="225"/>
      <c r="T284" s="225"/>
      <c r="U284" s="225"/>
      <c r="V284" s="225"/>
      <c r="W284" s="225"/>
      <c r="X284" s="225"/>
      <c r="Y284" s="230"/>
      <c r="Z284" s="110"/>
    </row>
    <row r="285" spans="1:26" ht="20.100000000000001" customHeight="1" x14ac:dyDescent="0.15">
      <c r="B285" s="110"/>
      <c r="D285" s="223"/>
      <c r="E285" s="198" t="s">
        <v>339</v>
      </c>
      <c r="F285" s="224" t="s">
        <v>142</v>
      </c>
      <c r="G285" s="225"/>
      <c r="H285" s="225"/>
      <c r="I285" s="226"/>
      <c r="J285" s="6"/>
      <c r="K285" s="224" t="s">
        <v>208</v>
      </c>
      <c r="L285" s="225"/>
      <c r="M285" s="225"/>
      <c r="N285" s="225"/>
      <c r="O285" s="225"/>
      <c r="P285" s="225"/>
      <c r="Q285" s="225"/>
      <c r="R285" s="225"/>
      <c r="S285" s="225"/>
      <c r="T285" s="225"/>
      <c r="U285" s="225"/>
      <c r="V285" s="225"/>
      <c r="W285" s="225"/>
      <c r="X285" s="225"/>
      <c r="Y285" s="230"/>
      <c r="Z285" s="110"/>
    </row>
    <row r="286" spans="1:26" ht="20.100000000000001" customHeight="1" x14ac:dyDescent="0.15">
      <c r="B286" s="110"/>
      <c r="D286" s="223"/>
      <c r="E286" s="198" t="s">
        <v>340</v>
      </c>
      <c r="F286" s="224" t="s">
        <v>143</v>
      </c>
      <c r="G286" s="225"/>
      <c r="H286" s="225"/>
      <c r="I286" s="226"/>
      <c r="J286" s="6"/>
      <c r="K286" s="224" t="s">
        <v>209</v>
      </c>
      <c r="L286" s="225"/>
      <c r="M286" s="225"/>
      <c r="N286" s="225"/>
      <c r="O286" s="225"/>
      <c r="P286" s="225"/>
      <c r="Q286" s="225"/>
      <c r="R286" s="225"/>
      <c r="S286" s="225"/>
      <c r="T286" s="225"/>
      <c r="U286" s="225"/>
      <c r="V286" s="225"/>
      <c r="W286" s="225"/>
      <c r="X286" s="225"/>
      <c r="Y286" s="230"/>
      <c r="Z286" s="110"/>
    </row>
    <row r="287" spans="1:26" ht="20.100000000000001" customHeight="1" x14ac:dyDescent="0.15">
      <c r="A287" s="48">
        <f>IF(AND(J287="○",TRIM($K287)=""), 1001, 0)</f>
        <v>0</v>
      </c>
      <c r="B287" s="110"/>
      <c r="D287" s="231"/>
      <c r="E287" s="232" t="s">
        <v>341</v>
      </c>
      <c r="F287" s="233" t="s">
        <v>76</v>
      </c>
      <c r="G287" s="234"/>
      <c r="H287" s="234"/>
      <c r="I287" s="235"/>
      <c r="J287" s="8"/>
      <c r="K287" s="13"/>
      <c r="L287" s="35"/>
      <c r="M287" s="35"/>
      <c r="N287" s="35"/>
      <c r="O287" s="35"/>
      <c r="P287" s="35"/>
      <c r="Q287" s="35"/>
      <c r="R287" s="35"/>
      <c r="S287" s="35"/>
      <c r="T287" s="35"/>
      <c r="U287" s="35"/>
      <c r="V287" s="35"/>
      <c r="W287" s="35"/>
      <c r="X287" s="35"/>
      <c r="Y287" s="36"/>
      <c r="Z287" s="110"/>
    </row>
    <row r="288" spans="1:26" ht="20.100000000000001" customHeight="1" x14ac:dyDescent="0.15">
      <c r="B288" s="110"/>
      <c r="D288" s="218" t="s">
        <v>144</v>
      </c>
      <c r="E288" s="192" t="s">
        <v>335</v>
      </c>
      <c r="F288" s="219" t="s">
        <v>145</v>
      </c>
      <c r="G288" s="220"/>
      <c r="H288" s="220"/>
      <c r="I288" s="221"/>
      <c r="J288" s="5"/>
      <c r="K288" s="219" t="s">
        <v>210</v>
      </c>
      <c r="L288" s="220"/>
      <c r="M288" s="220"/>
      <c r="N288" s="220"/>
      <c r="O288" s="220"/>
      <c r="P288" s="220"/>
      <c r="Q288" s="220"/>
      <c r="R288" s="220"/>
      <c r="S288" s="220"/>
      <c r="T288" s="220"/>
      <c r="U288" s="220"/>
      <c r="V288" s="220"/>
      <c r="W288" s="220"/>
      <c r="X288" s="220"/>
      <c r="Y288" s="222"/>
      <c r="Z288" s="110"/>
    </row>
    <row r="289" spans="1:26" ht="20.100000000000001" customHeight="1" x14ac:dyDescent="0.15">
      <c r="B289" s="110"/>
      <c r="D289" s="223"/>
      <c r="E289" s="198" t="s">
        <v>336</v>
      </c>
      <c r="F289" s="224" t="s">
        <v>146</v>
      </c>
      <c r="G289" s="225"/>
      <c r="H289" s="225"/>
      <c r="I289" s="226"/>
      <c r="J289" s="6"/>
      <c r="K289" s="227" t="s">
        <v>211</v>
      </c>
      <c r="L289" s="228"/>
      <c r="M289" s="228"/>
      <c r="N289" s="228"/>
      <c r="O289" s="228"/>
      <c r="P289" s="228"/>
      <c r="Q289" s="228"/>
      <c r="R289" s="228"/>
      <c r="S289" s="228"/>
      <c r="T289" s="228"/>
      <c r="U289" s="228"/>
      <c r="V289" s="228"/>
      <c r="W289" s="228"/>
      <c r="X289" s="228"/>
      <c r="Y289" s="229"/>
      <c r="Z289" s="110"/>
    </row>
    <row r="290" spans="1:26" ht="20.100000000000001" customHeight="1" x14ac:dyDescent="0.15">
      <c r="B290" s="110"/>
      <c r="D290" s="223"/>
      <c r="E290" s="198" t="s">
        <v>337</v>
      </c>
      <c r="F290" s="224" t="s">
        <v>147</v>
      </c>
      <c r="G290" s="225"/>
      <c r="H290" s="225"/>
      <c r="I290" s="226"/>
      <c r="J290" s="6"/>
      <c r="K290" s="224" t="s">
        <v>212</v>
      </c>
      <c r="L290" s="225"/>
      <c r="M290" s="225"/>
      <c r="N290" s="225"/>
      <c r="O290" s="225"/>
      <c r="P290" s="225"/>
      <c r="Q290" s="225"/>
      <c r="R290" s="225"/>
      <c r="S290" s="225"/>
      <c r="T290" s="225"/>
      <c r="U290" s="225"/>
      <c r="V290" s="225"/>
      <c r="W290" s="225"/>
      <c r="X290" s="225"/>
      <c r="Y290" s="230"/>
      <c r="Z290" s="110"/>
    </row>
    <row r="291" spans="1:26" ht="20.100000000000001" customHeight="1" x14ac:dyDescent="0.15">
      <c r="B291" s="110"/>
      <c r="D291" s="223"/>
      <c r="E291" s="198" t="s">
        <v>338</v>
      </c>
      <c r="F291" s="224" t="s">
        <v>148</v>
      </c>
      <c r="G291" s="225"/>
      <c r="H291" s="225"/>
      <c r="I291" s="226"/>
      <c r="J291" s="6"/>
      <c r="K291" s="227" t="s">
        <v>213</v>
      </c>
      <c r="L291" s="228"/>
      <c r="M291" s="228"/>
      <c r="N291" s="228"/>
      <c r="O291" s="228"/>
      <c r="P291" s="228"/>
      <c r="Q291" s="228"/>
      <c r="R291" s="228"/>
      <c r="S291" s="228"/>
      <c r="T291" s="228"/>
      <c r="U291" s="228"/>
      <c r="V291" s="228"/>
      <c r="W291" s="228"/>
      <c r="X291" s="228"/>
      <c r="Y291" s="229"/>
      <c r="Z291" s="110"/>
    </row>
    <row r="292" spans="1:26" ht="20.100000000000001" customHeight="1" x14ac:dyDescent="0.15">
      <c r="B292" s="110"/>
      <c r="D292" s="223"/>
      <c r="E292" s="198" t="s">
        <v>339</v>
      </c>
      <c r="F292" s="224" t="s">
        <v>149</v>
      </c>
      <c r="G292" s="225"/>
      <c r="H292" s="225"/>
      <c r="I292" s="226"/>
      <c r="J292" s="6"/>
      <c r="K292" s="236" t="s">
        <v>214</v>
      </c>
      <c r="L292" s="237"/>
      <c r="M292" s="237"/>
      <c r="N292" s="237"/>
      <c r="O292" s="237"/>
      <c r="P292" s="237"/>
      <c r="Q292" s="237"/>
      <c r="R292" s="237"/>
      <c r="S292" s="237"/>
      <c r="T292" s="237"/>
      <c r="U292" s="237"/>
      <c r="V292" s="237"/>
      <c r="W292" s="237"/>
      <c r="X292" s="237"/>
      <c r="Y292" s="238"/>
      <c r="Z292" s="110"/>
    </row>
    <row r="293" spans="1:26" ht="20.100000000000001" customHeight="1" x14ac:dyDescent="0.15">
      <c r="B293" s="110"/>
      <c r="D293" s="223"/>
      <c r="E293" s="198" t="s">
        <v>340</v>
      </c>
      <c r="F293" s="224" t="s">
        <v>447</v>
      </c>
      <c r="G293" s="225"/>
      <c r="H293" s="225"/>
      <c r="I293" s="226"/>
      <c r="J293" s="6"/>
      <c r="K293" s="236" t="s">
        <v>215</v>
      </c>
      <c r="L293" s="237"/>
      <c r="M293" s="237"/>
      <c r="N293" s="237"/>
      <c r="O293" s="237"/>
      <c r="P293" s="237"/>
      <c r="Q293" s="237"/>
      <c r="R293" s="237"/>
      <c r="S293" s="237"/>
      <c r="T293" s="237"/>
      <c r="U293" s="237"/>
      <c r="V293" s="237"/>
      <c r="W293" s="237"/>
      <c r="X293" s="237"/>
      <c r="Y293" s="238"/>
      <c r="Z293" s="110"/>
    </row>
    <row r="294" spans="1:26" ht="20.100000000000001" customHeight="1" x14ac:dyDescent="0.15">
      <c r="B294" s="110"/>
      <c r="D294" s="223"/>
      <c r="E294" s="198" t="s">
        <v>341</v>
      </c>
      <c r="F294" s="224" t="s">
        <v>239</v>
      </c>
      <c r="G294" s="225"/>
      <c r="H294" s="225"/>
      <c r="I294" s="226"/>
      <c r="J294" s="6"/>
      <c r="K294" s="224" t="s">
        <v>216</v>
      </c>
      <c r="L294" s="225"/>
      <c r="M294" s="225"/>
      <c r="N294" s="225"/>
      <c r="O294" s="225"/>
      <c r="P294" s="225"/>
      <c r="Q294" s="225"/>
      <c r="R294" s="225"/>
      <c r="S294" s="225"/>
      <c r="T294" s="225"/>
      <c r="U294" s="225"/>
      <c r="V294" s="225"/>
      <c r="W294" s="225"/>
      <c r="X294" s="225"/>
      <c r="Y294" s="230"/>
      <c r="Z294" s="110"/>
    </row>
    <row r="295" spans="1:26" ht="20.100000000000001" customHeight="1" x14ac:dyDescent="0.15">
      <c r="B295" s="110"/>
      <c r="D295" s="223"/>
      <c r="E295" s="198" t="s">
        <v>342</v>
      </c>
      <c r="F295" s="224" t="s">
        <v>150</v>
      </c>
      <c r="G295" s="225"/>
      <c r="H295" s="225"/>
      <c r="I295" s="226"/>
      <c r="J295" s="6"/>
      <c r="K295" s="224" t="s">
        <v>217</v>
      </c>
      <c r="L295" s="225"/>
      <c r="M295" s="225"/>
      <c r="N295" s="225"/>
      <c r="O295" s="225"/>
      <c r="P295" s="225"/>
      <c r="Q295" s="225"/>
      <c r="R295" s="225"/>
      <c r="S295" s="225"/>
      <c r="T295" s="225"/>
      <c r="U295" s="225"/>
      <c r="V295" s="225"/>
      <c r="W295" s="225"/>
      <c r="X295" s="225"/>
      <c r="Y295" s="230"/>
      <c r="Z295" s="110"/>
    </row>
    <row r="296" spans="1:26" ht="20.100000000000001" customHeight="1" x14ac:dyDescent="0.15">
      <c r="B296" s="110"/>
      <c r="D296" s="223"/>
      <c r="E296" s="198" t="s">
        <v>343</v>
      </c>
      <c r="F296" s="224" t="s">
        <v>151</v>
      </c>
      <c r="G296" s="225"/>
      <c r="H296" s="225"/>
      <c r="I296" s="226"/>
      <c r="J296" s="6"/>
      <c r="K296" s="224" t="s">
        <v>218</v>
      </c>
      <c r="L296" s="225"/>
      <c r="M296" s="225"/>
      <c r="N296" s="225"/>
      <c r="O296" s="225"/>
      <c r="P296" s="225"/>
      <c r="Q296" s="225"/>
      <c r="R296" s="225"/>
      <c r="S296" s="225"/>
      <c r="T296" s="225"/>
      <c r="U296" s="225"/>
      <c r="V296" s="225"/>
      <c r="W296" s="225"/>
      <c r="X296" s="225"/>
      <c r="Y296" s="230"/>
      <c r="Z296" s="110"/>
    </row>
    <row r="297" spans="1:26" ht="20.100000000000001" customHeight="1" x14ac:dyDescent="0.15">
      <c r="B297" s="110"/>
      <c r="D297" s="223"/>
      <c r="E297" s="198" t="s">
        <v>344</v>
      </c>
      <c r="F297" s="224" t="s">
        <v>152</v>
      </c>
      <c r="G297" s="225"/>
      <c r="H297" s="225"/>
      <c r="I297" s="226"/>
      <c r="J297" s="6"/>
      <c r="K297" s="224" t="s">
        <v>219</v>
      </c>
      <c r="L297" s="225"/>
      <c r="M297" s="225"/>
      <c r="N297" s="225"/>
      <c r="O297" s="225"/>
      <c r="P297" s="225"/>
      <c r="Q297" s="225"/>
      <c r="R297" s="225"/>
      <c r="S297" s="225"/>
      <c r="T297" s="225"/>
      <c r="U297" s="225"/>
      <c r="V297" s="225"/>
      <c r="W297" s="225"/>
      <c r="X297" s="225"/>
      <c r="Y297" s="230"/>
      <c r="Z297" s="110"/>
    </row>
    <row r="298" spans="1:26" ht="20.100000000000001" customHeight="1" x14ac:dyDescent="0.15">
      <c r="B298" s="110"/>
      <c r="D298" s="223"/>
      <c r="E298" s="198" t="s">
        <v>345</v>
      </c>
      <c r="F298" s="224" t="s">
        <v>153</v>
      </c>
      <c r="G298" s="225"/>
      <c r="H298" s="225"/>
      <c r="I298" s="226"/>
      <c r="J298" s="6"/>
      <c r="K298" s="224" t="s">
        <v>220</v>
      </c>
      <c r="L298" s="225"/>
      <c r="M298" s="225"/>
      <c r="N298" s="225"/>
      <c r="O298" s="225"/>
      <c r="P298" s="225"/>
      <c r="Q298" s="225"/>
      <c r="R298" s="225"/>
      <c r="S298" s="225"/>
      <c r="T298" s="225"/>
      <c r="U298" s="225"/>
      <c r="V298" s="225"/>
      <c r="W298" s="225"/>
      <c r="X298" s="225"/>
      <c r="Y298" s="230"/>
      <c r="Z298" s="110"/>
    </row>
    <row r="299" spans="1:26" ht="20.100000000000001" customHeight="1" x14ac:dyDescent="0.15">
      <c r="B299" s="110"/>
      <c r="D299" s="223"/>
      <c r="E299" s="198" t="s">
        <v>346</v>
      </c>
      <c r="F299" s="224" t="s">
        <v>240</v>
      </c>
      <c r="G299" s="225"/>
      <c r="H299" s="225"/>
      <c r="I299" s="226"/>
      <c r="J299" s="6"/>
      <c r="K299" s="227" t="s">
        <v>154</v>
      </c>
      <c r="L299" s="228"/>
      <c r="M299" s="228"/>
      <c r="N299" s="228"/>
      <c r="O299" s="228"/>
      <c r="P299" s="228"/>
      <c r="Q299" s="228"/>
      <c r="R299" s="228"/>
      <c r="S299" s="228"/>
      <c r="T299" s="228"/>
      <c r="U299" s="228"/>
      <c r="V299" s="228"/>
      <c r="W299" s="228"/>
      <c r="X299" s="228"/>
      <c r="Y299" s="229"/>
      <c r="Z299" s="110"/>
    </row>
    <row r="300" spans="1:26" ht="20.100000000000001" customHeight="1" x14ac:dyDescent="0.15">
      <c r="B300" s="110"/>
      <c r="D300" s="223"/>
      <c r="E300" s="198" t="s">
        <v>347</v>
      </c>
      <c r="F300" s="224" t="s">
        <v>241</v>
      </c>
      <c r="G300" s="225"/>
      <c r="H300" s="225"/>
      <c r="I300" s="226"/>
      <c r="J300" s="6"/>
      <c r="K300" s="224" t="s">
        <v>155</v>
      </c>
      <c r="L300" s="225"/>
      <c r="M300" s="225"/>
      <c r="N300" s="225"/>
      <c r="O300" s="225"/>
      <c r="P300" s="225"/>
      <c r="Q300" s="225"/>
      <c r="R300" s="225"/>
      <c r="S300" s="225"/>
      <c r="T300" s="225"/>
      <c r="U300" s="225"/>
      <c r="V300" s="225"/>
      <c r="W300" s="225"/>
      <c r="X300" s="225"/>
      <c r="Y300" s="230"/>
      <c r="Z300" s="110"/>
    </row>
    <row r="301" spans="1:26" ht="20.100000000000001" customHeight="1" x14ac:dyDescent="0.15">
      <c r="A301" s="48">
        <f>IF(AND(J301="○",TRIM($K301)=""), 1001, 0)</f>
        <v>0</v>
      </c>
      <c r="B301" s="110"/>
      <c r="C301" s="110"/>
      <c r="D301" s="231"/>
      <c r="E301" s="232" t="s">
        <v>348</v>
      </c>
      <c r="F301" s="233" t="s">
        <v>76</v>
      </c>
      <c r="G301" s="234"/>
      <c r="H301" s="234"/>
      <c r="I301" s="235"/>
      <c r="J301" s="8"/>
      <c r="K301" s="13"/>
      <c r="L301" s="35"/>
      <c r="M301" s="35"/>
      <c r="N301" s="35"/>
      <c r="O301" s="35"/>
      <c r="P301" s="35"/>
      <c r="Q301" s="35"/>
      <c r="R301" s="35"/>
      <c r="S301" s="35"/>
      <c r="T301" s="35"/>
      <c r="U301" s="35"/>
      <c r="V301" s="35"/>
      <c r="W301" s="35"/>
      <c r="X301" s="35"/>
      <c r="Y301" s="36"/>
      <c r="Z301" s="110"/>
    </row>
    <row r="302" spans="1:26" ht="20.100000000000001" customHeight="1" x14ac:dyDescent="0.15">
      <c r="B302" s="110"/>
      <c r="C302" s="110"/>
      <c r="D302" s="218" t="s">
        <v>156</v>
      </c>
      <c r="E302" s="192" t="s">
        <v>335</v>
      </c>
      <c r="F302" s="219" t="s">
        <v>157</v>
      </c>
      <c r="G302" s="220"/>
      <c r="H302" s="220"/>
      <c r="I302" s="221"/>
      <c r="J302" s="5"/>
      <c r="K302" s="239" t="s">
        <v>221</v>
      </c>
      <c r="L302" s="240"/>
      <c r="M302" s="240"/>
      <c r="N302" s="240"/>
      <c r="O302" s="240"/>
      <c r="P302" s="240"/>
      <c r="Q302" s="240"/>
      <c r="R302" s="240"/>
      <c r="S302" s="240"/>
      <c r="T302" s="240"/>
      <c r="U302" s="240"/>
      <c r="V302" s="240"/>
      <c r="W302" s="240"/>
      <c r="X302" s="240"/>
      <c r="Y302" s="241"/>
      <c r="Z302" s="110"/>
    </row>
    <row r="303" spans="1:26" ht="20.100000000000001" customHeight="1" x14ac:dyDescent="0.15">
      <c r="B303" s="110"/>
      <c r="D303" s="223"/>
      <c r="E303" s="198" t="s">
        <v>336</v>
      </c>
      <c r="F303" s="224" t="s">
        <v>158</v>
      </c>
      <c r="G303" s="225"/>
      <c r="H303" s="225"/>
      <c r="I303" s="226"/>
      <c r="J303" s="6"/>
      <c r="K303" s="224" t="s">
        <v>222</v>
      </c>
      <c r="L303" s="225"/>
      <c r="M303" s="225"/>
      <c r="N303" s="225"/>
      <c r="O303" s="225"/>
      <c r="P303" s="225"/>
      <c r="Q303" s="225"/>
      <c r="R303" s="225"/>
      <c r="S303" s="225"/>
      <c r="T303" s="225"/>
      <c r="U303" s="225"/>
      <c r="V303" s="225"/>
      <c r="W303" s="225"/>
      <c r="X303" s="225"/>
      <c r="Y303" s="230"/>
      <c r="Z303" s="110"/>
    </row>
    <row r="304" spans="1:26" ht="20.100000000000001" customHeight="1" x14ac:dyDescent="0.15">
      <c r="B304" s="110"/>
      <c r="D304" s="223"/>
      <c r="E304" s="198" t="s">
        <v>337</v>
      </c>
      <c r="F304" s="224" t="s">
        <v>159</v>
      </c>
      <c r="G304" s="225"/>
      <c r="H304" s="225"/>
      <c r="I304" s="226"/>
      <c r="J304" s="6"/>
      <c r="K304" s="246" t="s">
        <v>468</v>
      </c>
      <c r="L304" s="247"/>
      <c r="M304" s="247"/>
      <c r="N304" s="247"/>
      <c r="O304" s="247"/>
      <c r="P304" s="247"/>
      <c r="Q304" s="247"/>
      <c r="R304" s="247"/>
      <c r="S304" s="247"/>
      <c r="T304" s="247"/>
      <c r="U304" s="247"/>
      <c r="V304" s="247"/>
      <c r="W304" s="247"/>
      <c r="X304" s="247"/>
      <c r="Y304" s="248"/>
      <c r="Z304" s="110"/>
    </row>
    <row r="305" spans="1:26" ht="20.100000000000001" customHeight="1" x14ac:dyDescent="0.15">
      <c r="B305" s="110"/>
      <c r="D305" s="223"/>
      <c r="E305" s="198" t="s">
        <v>338</v>
      </c>
      <c r="F305" s="224" t="s">
        <v>160</v>
      </c>
      <c r="G305" s="225"/>
      <c r="H305" s="225"/>
      <c r="I305" s="226"/>
      <c r="J305" s="6"/>
      <c r="K305" s="236" t="s">
        <v>223</v>
      </c>
      <c r="L305" s="237"/>
      <c r="M305" s="237"/>
      <c r="N305" s="237"/>
      <c r="O305" s="237"/>
      <c r="P305" s="237"/>
      <c r="Q305" s="237"/>
      <c r="R305" s="237"/>
      <c r="S305" s="237"/>
      <c r="T305" s="237"/>
      <c r="U305" s="237"/>
      <c r="V305" s="237"/>
      <c r="W305" s="237"/>
      <c r="X305" s="237"/>
      <c r="Y305" s="238"/>
      <c r="Z305" s="110"/>
    </row>
    <row r="306" spans="1:26" ht="20.100000000000001" customHeight="1" x14ac:dyDescent="0.15">
      <c r="A306" s="48">
        <f>IF(AND(J306="○",TRIM($K306)=""), 1001, 0)</f>
        <v>0</v>
      </c>
      <c r="B306" s="110"/>
      <c r="D306" s="231"/>
      <c r="E306" s="232" t="s">
        <v>339</v>
      </c>
      <c r="F306" s="233" t="s">
        <v>76</v>
      </c>
      <c r="G306" s="234"/>
      <c r="H306" s="234"/>
      <c r="I306" s="235"/>
      <c r="J306" s="8"/>
      <c r="K306" s="13"/>
      <c r="L306" s="35"/>
      <c r="M306" s="35"/>
      <c r="N306" s="35"/>
      <c r="O306" s="35"/>
      <c r="P306" s="35"/>
      <c r="Q306" s="35"/>
      <c r="R306" s="35"/>
      <c r="S306" s="35"/>
      <c r="T306" s="35"/>
      <c r="U306" s="35"/>
      <c r="V306" s="35"/>
      <c r="W306" s="35"/>
      <c r="X306" s="35"/>
      <c r="Y306" s="36"/>
      <c r="Z306" s="110"/>
    </row>
    <row r="307" spans="1:26" ht="20.100000000000001" customHeight="1" x14ac:dyDescent="0.15">
      <c r="B307" s="110"/>
      <c r="D307" s="218" t="s">
        <v>161</v>
      </c>
      <c r="E307" s="192" t="s">
        <v>335</v>
      </c>
      <c r="F307" s="219" t="s">
        <v>162</v>
      </c>
      <c r="G307" s="220"/>
      <c r="H307" s="220"/>
      <c r="I307" s="221"/>
      <c r="J307" s="5"/>
      <c r="K307" s="239" t="s">
        <v>591</v>
      </c>
      <c r="L307" s="240"/>
      <c r="M307" s="240"/>
      <c r="N307" s="240"/>
      <c r="O307" s="240"/>
      <c r="P307" s="240"/>
      <c r="Q307" s="240"/>
      <c r="R307" s="240"/>
      <c r="S307" s="240"/>
      <c r="T307" s="240"/>
      <c r="U307" s="240"/>
      <c r="V307" s="240"/>
      <c r="W307" s="240"/>
      <c r="X307" s="240"/>
      <c r="Y307" s="241"/>
      <c r="Z307" s="110"/>
    </row>
    <row r="308" spans="1:26" ht="20.100000000000001" customHeight="1" x14ac:dyDescent="0.15">
      <c r="B308" s="110"/>
      <c r="D308" s="223"/>
      <c r="E308" s="249" t="s">
        <v>336</v>
      </c>
      <c r="F308" s="224" t="s">
        <v>592</v>
      </c>
      <c r="G308" s="225"/>
      <c r="H308" s="225"/>
      <c r="I308" s="226"/>
      <c r="J308" s="9"/>
      <c r="K308" s="224" t="s">
        <v>595</v>
      </c>
      <c r="L308" s="225"/>
      <c r="M308" s="225"/>
      <c r="N308" s="225"/>
      <c r="O308" s="225"/>
      <c r="P308" s="225"/>
      <c r="Q308" s="225"/>
      <c r="R308" s="225"/>
      <c r="S308" s="225"/>
      <c r="T308" s="225"/>
      <c r="U308" s="225"/>
      <c r="V308" s="225"/>
      <c r="W308" s="225"/>
      <c r="X308" s="225"/>
      <c r="Y308" s="230"/>
      <c r="Z308" s="110"/>
    </row>
    <row r="309" spans="1:26" ht="20.100000000000001" customHeight="1" x14ac:dyDescent="0.15">
      <c r="B309" s="110"/>
      <c r="D309" s="223"/>
      <c r="E309" s="249" t="s">
        <v>337</v>
      </c>
      <c r="F309" s="224" t="s">
        <v>593</v>
      </c>
      <c r="G309" s="225"/>
      <c r="H309" s="225"/>
      <c r="I309" s="226"/>
      <c r="J309" s="9"/>
      <c r="K309" s="224" t="s">
        <v>596</v>
      </c>
      <c r="L309" s="225"/>
      <c r="M309" s="225"/>
      <c r="N309" s="225"/>
      <c r="O309" s="225"/>
      <c r="P309" s="225"/>
      <c r="Q309" s="225"/>
      <c r="R309" s="225"/>
      <c r="S309" s="225"/>
      <c r="T309" s="225"/>
      <c r="U309" s="225"/>
      <c r="V309" s="225"/>
      <c r="W309" s="225"/>
      <c r="X309" s="225"/>
      <c r="Y309" s="230"/>
      <c r="Z309" s="110"/>
    </row>
    <row r="310" spans="1:26" ht="20.100000000000001" customHeight="1" x14ac:dyDescent="0.15">
      <c r="B310" s="110"/>
      <c r="D310" s="223"/>
      <c r="E310" s="249" t="s">
        <v>338</v>
      </c>
      <c r="F310" s="224" t="s">
        <v>594</v>
      </c>
      <c r="G310" s="225"/>
      <c r="H310" s="225"/>
      <c r="I310" s="226"/>
      <c r="J310" s="9"/>
      <c r="K310" s="224" t="s">
        <v>597</v>
      </c>
      <c r="L310" s="225"/>
      <c r="M310" s="225"/>
      <c r="N310" s="225"/>
      <c r="O310" s="225"/>
      <c r="P310" s="225"/>
      <c r="Q310" s="225"/>
      <c r="R310" s="225"/>
      <c r="S310" s="225"/>
      <c r="T310" s="225"/>
      <c r="U310" s="225"/>
      <c r="V310" s="225"/>
      <c r="W310" s="225"/>
      <c r="X310" s="225"/>
      <c r="Y310" s="230"/>
      <c r="Z310" s="110"/>
    </row>
    <row r="311" spans="1:26" ht="20.100000000000001" customHeight="1" x14ac:dyDescent="0.15">
      <c r="B311" s="110"/>
      <c r="D311" s="223"/>
      <c r="E311" s="198" t="s">
        <v>339</v>
      </c>
      <c r="F311" s="224" t="s">
        <v>163</v>
      </c>
      <c r="G311" s="225"/>
      <c r="H311" s="225"/>
      <c r="I311" s="226"/>
      <c r="J311" s="6"/>
      <c r="K311" s="224" t="s">
        <v>224</v>
      </c>
      <c r="L311" s="225"/>
      <c r="M311" s="225"/>
      <c r="N311" s="225"/>
      <c r="O311" s="225"/>
      <c r="P311" s="225"/>
      <c r="Q311" s="225"/>
      <c r="R311" s="225"/>
      <c r="S311" s="225"/>
      <c r="T311" s="225"/>
      <c r="U311" s="225"/>
      <c r="V311" s="225"/>
      <c r="W311" s="225"/>
      <c r="X311" s="225"/>
      <c r="Y311" s="230"/>
      <c r="Z311" s="110"/>
    </row>
    <row r="312" spans="1:26" ht="20.100000000000001" customHeight="1" x14ac:dyDescent="0.15">
      <c r="B312" s="110"/>
      <c r="D312" s="223"/>
      <c r="E312" s="198" t="s">
        <v>340</v>
      </c>
      <c r="F312" s="224" t="s">
        <v>164</v>
      </c>
      <c r="G312" s="225"/>
      <c r="H312" s="225"/>
      <c r="I312" s="226"/>
      <c r="J312" s="6"/>
      <c r="K312" s="224" t="s">
        <v>469</v>
      </c>
      <c r="L312" s="225"/>
      <c r="M312" s="225"/>
      <c r="N312" s="225"/>
      <c r="O312" s="225"/>
      <c r="P312" s="225"/>
      <c r="Q312" s="225"/>
      <c r="R312" s="225"/>
      <c r="S312" s="225"/>
      <c r="T312" s="225"/>
      <c r="U312" s="225"/>
      <c r="V312" s="225"/>
      <c r="W312" s="225"/>
      <c r="X312" s="225"/>
      <c r="Y312" s="230"/>
      <c r="Z312" s="110"/>
    </row>
    <row r="313" spans="1:26" ht="20.100000000000001" customHeight="1" x14ac:dyDescent="0.15">
      <c r="B313" s="110"/>
      <c r="D313" s="223"/>
      <c r="E313" s="198" t="s">
        <v>341</v>
      </c>
      <c r="F313" s="224" t="s">
        <v>165</v>
      </c>
      <c r="G313" s="225"/>
      <c r="H313" s="225"/>
      <c r="I313" s="226"/>
      <c r="J313" s="6"/>
      <c r="K313" s="227" t="s">
        <v>470</v>
      </c>
      <c r="L313" s="228"/>
      <c r="M313" s="228"/>
      <c r="N313" s="228"/>
      <c r="O313" s="228"/>
      <c r="P313" s="228"/>
      <c r="Q313" s="228"/>
      <c r="R313" s="228"/>
      <c r="S313" s="228"/>
      <c r="T313" s="228"/>
      <c r="U313" s="228"/>
      <c r="V313" s="228"/>
      <c r="W313" s="228"/>
      <c r="X313" s="228"/>
      <c r="Y313" s="229"/>
      <c r="Z313" s="110"/>
    </row>
    <row r="314" spans="1:26" ht="20.100000000000001" customHeight="1" x14ac:dyDescent="0.15">
      <c r="B314" s="110"/>
      <c r="D314" s="223"/>
      <c r="E314" s="198" t="s">
        <v>342</v>
      </c>
      <c r="F314" s="224" t="s">
        <v>166</v>
      </c>
      <c r="G314" s="225"/>
      <c r="H314" s="225"/>
      <c r="I314" s="226"/>
      <c r="J314" s="6"/>
      <c r="K314" s="236" t="s">
        <v>566</v>
      </c>
      <c r="L314" s="237"/>
      <c r="M314" s="237"/>
      <c r="N314" s="237"/>
      <c r="O314" s="237"/>
      <c r="P314" s="237"/>
      <c r="Q314" s="237"/>
      <c r="R314" s="237"/>
      <c r="S314" s="237"/>
      <c r="T314" s="237"/>
      <c r="U314" s="237"/>
      <c r="V314" s="237"/>
      <c r="W314" s="237"/>
      <c r="X314" s="237"/>
      <c r="Y314" s="238"/>
      <c r="Z314" s="110"/>
    </row>
    <row r="315" spans="1:26" ht="20.100000000000001" customHeight="1" x14ac:dyDescent="0.15">
      <c r="A315" s="48">
        <f>IF(AND(J315="○",TRIM($K315)=""), 1001, 0)</f>
        <v>0</v>
      </c>
      <c r="B315" s="110"/>
      <c r="D315" s="231"/>
      <c r="E315" s="232" t="s">
        <v>343</v>
      </c>
      <c r="F315" s="233" t="s">
        <v>76</v>
      </c>
      <c r="G315" s="234"/>
      <c r="H315" s="234"/>
      <c r="I315" s="235"/>
      <c r="J315" s="8"/>
      <c r="K315" s="13"/>
      <c r="L315" s="35"/>
      <c r="M315" s="35"/>
      <c r="N315" s="35"/>
      <c r="O315" s="35"/>
      <c r="P315" s="35"/>
      <c r="Q315" s="35"/>
      <c r="R315" s="35"/>
      <c r="S315" s="35"/>
      <c r="T315" s="35"/>
      <c r="U315" s="35"/>
      <c r="V315" s="35"/>
      <c r="W315" s="35"/>
      <c r="X315" s="35"/>
      <c r="Y315" s="36"/>
      <c r="Z315" s="110"/>
    </row>
    <row r="316" spans="1:26" ht="20.100000000000001" customHeight="1" x14ac:dyDescent="0.15">
      <c r="B316" s="110"/>
      <c r="D316" s="218" t="s">
        <v>167</v>
      </c>
      <c r="E316" s="192" t="s">
        <v>335</v>
      </c>
      <c r="F316" s="219" t="s">
        <v>168</v>
      </c>
      <c r="G316" s="220"/>
      <c r="H316" s="220"/>
      <c r="I316" s="221"/>
      <c r="J316" s="5"/>
      <c r="K316" s="219" t="s">
        <v>569</v>
      </c>
      <c r="L316" s="220"/>
      <c r="M316" s="220"/>
      <c r="N316" s="220"/>
      <c r="O316" s="220"/>
      <c r="P316" s="220"/>
      <c r="Q316" s="220"/>
      <c r="R316" s="220"/>
      <c r="S316" s="220"/>
      <c r="T316" s="220"/>
      <c r="U316" s="220"/>
      <c r="V316" s="220"/>
      <c r="W316" s="220"/>
      <c r="X316" s="220"/>
      <c r="Y316" s="222"/>
      <c r="Z316" s="110"/>
    </row>
    <row r="317" spans="1:26" ht="20.100000000000001" customHeight="1" x14ac:dyDescent="0.15">
      <c r="B317" s="110"/>
      <c r="D317" s="223"/>
      <c r="E317" s="198" t="s">
        <v>336</v>
      </c>
      <c r="F317" s="224" t="s">
        <v>448</v>
      </c>
      <c r="G317" s="225"/>
      <c r="H317" s="225"/>
      <c r="I317" s="226"/>
      <c r="J317" s="6"/>
      <c r="K317" s="224" t="s">
        <v>225</v>
      </c>
      <c r="L317" s="225"/>
      <c r="M317" s="225"/>
      <c r="N317" s="225"/>
      <c r="O317" s="225"/>
      <c r="P317" s="225"/>
      <c r="Q317" s="225"/>
      <c r="R317" s="225"/>
      <c r="S317" s="225"/>
      <c r="T317" s="225"/>
      <c r="U317" s="225"/>
      <c r="V317" s="225"/>
      <c r="W317" s="225"/>
      <c r="X317" s="225"/>
      <c r="Y317" s="230"/>
      <c r="Z317" s="110"/>
    </row>
    <row r="318" spans="1:26" ht="20.100000000000001" customHeight="1" x14ac:dyDescent="0.15">
      <c r="B318" s="110"/>
      <c r="D318" s="223"/>
      <c r="E318" s="198" t="s">
        <v>337</v>
      </c>
      <c r="F318" s="224" t="s">
        <v>242</v>
      </c>
      <c r="G318" s="225"/>
      <c r="H318" s="225"/>
      <c r="I318" s="226"/>
      <c r="J318" s="6"/>
      <c r="K318" s="224" t="s">
        <v>226</v>
      </c>
      <c r="L318" s="225"/>
      <c r="M318" s="225"/>
      <c r="N318" s="225"/>
      <c r="O318" s="225"/>
      <c r="P318" s="225"/>
      <c r="Q318" s="225"/>
      <c r="R318" s="225"/>
      <c r="S318" s="225"/>
      <c r="T318" s="225"/>
      <c r="U318" s="225"/>
      <c r="V318" s="225"/>
      <c r="W318" s="225"/>
      <c r="X318" s="225"/>
      <c r="Y318" s="230"/>
      <c r="Z318" s="110"/>
    </row>
    <row r="319" spans="1:26" ht="20.100000000000001" customHeight="1" x14ac:dyDescent="0.15">
      <c r="B319" s="110"/>
      <c r="D319" s="223"/>
      <c r="E319" s="198" t="s">
        <v>338</v>
      </c>
      <c r="F319" s="224" t="s">
        <v>243</v>
      </c>
      <c r="G319" s="225"/>
      <c r="H319" s="225"/>
      <c r="I319" s="226"/>
      <c r="J319" s="6"/>
      <c r="K319" s="227" t="s">
        <v>227</v>
      </c>
      <c r="L319" s="228"/>
      <c r="M319" s="228"/>
      <c r="N319" s="228"/>
      <c r="O319" s="228"/>
      <c r="P319" s="228"/>
      <c r="Q319" s="228"/>
      <c r="R319" s="228"/>
      <c r="S319" s="228"/>
      <c r="T319" s="228"/>
      <c r="U319" s="228"/>
      <c r="V319" s="228"/>
      <c r="W319" s="228"/>
      <c r="X319" s="228"/>
      <c r="Y319" s="229"/>
      <c r="Z319" s="110"/>
    </row>
    <row r="320" spans="1:26" ht="20.100000000000001" customHeight="1" x14ac:dyDescent="0.15">
      <c r="B320" s="110"/>
      <c r="D320" s="223"/>
      <c r="E320" s="198" t="s">
        <v>339</v>
      </c>
      <c r="F320" s="224" t="s">
        <v>449</v>
      </c>
      <c r="G320" s="225"/>
      <c r="H320" s="225"/>
      <c r="I320" s="226"/>
      <c r="J320" s="6"/>
      <c r="K320" s="224" t="s">
        <v>228</v>
      </c>
      <c r="L320" s="225"/>
      <c r="M320" s="225"/>
      <c r="N320" s="225"/>
      <c r="O320" s="225"/>
      <c r="P320" s="225"/>
      <c r="Q320" s="225"/>
      <c r="R320" s="225"/>
      <c r="S320" s="225"/>
      <c r="T320" s="225"/>
      <c r="U320" s="225"/>
      <c r="V320" s="225"/>
      <c r="W320" s="225"/>
      <c r="X320" s="225"/>
      <c r="Y320" s="230"/>
      <c r="Z320" s="110"/>
    </row>
    <row r="321" spans="1:26" ht="20.100000000000001" customHeight="1" x14ac:dyDescent="0.15">
      <c r="A321" s="48">
        <f>IF(AND(J321="○",TRIM($K321)=""), 1001, 0)</f>
        <v>0</v>
      </c>
      <c r="B321" s="110"/>
      <c r="D321" s="231"/>
      <c r="E321" s="232" t="s">
        <v>340</v>
      </c>
      <c r="F321" s="233" t="s">
        <v>76</v>
      </c>
      <c r="G321" s="234"/>
      <c r="H321" s="234"/>
      <c r="I321" s="235"/>
      <c r="J321" s="8"/>
      <c r="K321" s="13"/>
      <c r="L321" s="35"/>
      <c r="M321" s="35"/>
      <c r="N321" s="35"/>
      <c r="O321" s="35"/>
      <c r="P321" s="35"/>
      <c r="Q321" s="35"/>
      <c r="R321" s="35"/>
      <c r="S321" s="35"/>
      <c r="T321" s="35"/>
      <c r="U321" s="35"/>
      <c r="V321" s="35"/>
      <c r="W321" s="35"/>
      <c r="X321" s="35"/>
      <c r="Y321" s="36"/>
      <c r="Z321" s="110"/>
    </row>
    <row r="322" spans="1:26" ht="20.100000000000001" customHeight="1" x14ac:dyDescent="0.15">
      <c r="B322" s="110"/>
      <c r="D322" s="218" t="s">
        <v>169</v>
      </c>
      <c r="E322" s="192" t="s">
        <v>335</v>
      </c>
      <c r="F322" s="219" t="s">
        <v>170</v>
      </c>
      <c r="G322" s="220"/>
      <c r="H322" s="220"/>
      <c r="I322" s="221"/>
      <c r="J322" s="5"/>
      <c r="K322" s="239" t="s">
        <v>229</v>
      </c>
      <c r="L322" s="240"/>
      <c r="M322" s="240"/>
      <c r="N322" s="240"/>
      <c r="O322" s="240"/>
      <c r="P322" s="240"/>
      <c r="Q322" s="240"/>
      <c r="R322" s="240"/>
      <c r="S322" s="240"/>
      <c r="T322" s="240"/>
      <c r="U322" s="240"/>
      <c r="V322" s="240"/>
      <c r="W322" s="240"/>
      <c r="X322" s="240"/>
      <c r="Y322" s="241"/>
      <c r="Z322" s="110"/>
    </row>
    <row r="323" spans="1:26" ht="20.100000000000001" customHeight="1" x14ac:dyDescent="0.15">
      <c r="B323" s="110"/>
      <c r="D323" s="223"/>
      <c r="E323" s="198" t="s">
        <v>336</v>
      </c>
      <c r="F323" s="224" t="s">
        <v>171</v>
      </c>
      <c r="G323" s="225"/>
      <c r="H323" s="225"/>
      <c r="I323" s="226"/>
      <c r="J323" s="6"/>
      <c r="K323" s="224" t="s">
        <v>471</v>
      </c>
      <c r="L323" s="225"/>
      <c r="M323" s="225"/>
      <c r="N323" s="225"/>
      <c r="O323" s="225"/>
      <c r="P323" s="225"/>
      <c r="Q323" s="225"/>
      <c r="R323" s="225"/>
      <c r="S323" s="225"/>
      <c r="T323" s="225"/>
      <c r="U323" s="225"/>
      <c r="V323" s="225"/>
      <c r="W323" s="225"/>
      <c r="X323" s="225"/>
      <c r="Y323" s="230"/>
      <c r="Z323" s="110"/>
    </row>
    <row r="324" spans="1:26" ht="20.100000000000001" customHeight="1" x14ac:dyDescent="0.15">
      <c r="B324" s="110"/>
      <c r="D324" s="223"/>
      <c r="E324" s="198" t="s">
        <v>337</v>
      </c>
      <c r="F324" s="224" t="s">
        <v>172</v>
      </c>
      <c r="G324" s="225"/>
      <c r="H324" s="225"/>
      <c r="I324" s="226"/>
      <c r="J324" s="6"/>
      <c r="K324" s="227" t="s">
        <v>472</v>
      </c>
      <c r="L324" s="228"/>
      <c r="M324" s="228"/>
      <c r="N324" s="228"/>
      <c r="O324" s="228"/>
      <c r="P324" s="228"/>
      <c r="Q324" s="228"/>
      <c r="R324" s="228"/>
      <c r="S324" s="228"/>
      <c r="T324" s="228"/>
      <c r="U324" s="228"/>
      <c r="V324" s="228"/>
      <c r="W324" s="228"/>
      <c r="X324" s="228"/>
      <c r="Y324" s="229"/>
      <c r="Z324" s="110"/>
    </row>
    <row r="325" spans="1:26" ht="20.100000000000001" customHeight="1" x14ac:dyDescent="0.15">
      <c r="B325" s="110"/>
      <c r="D325" s="223"/>
      <c r="E325" s="198" t="s">
        <v>338</v>
      </c>
      <c r="F325" s="224" t="s">
        <v>244</v>
      </c>
      <c r="G325" s="225"/>
      <c r="H325" s="225"/>
      <c r="I325" s="226"/>
      <c r="J325" s="6"/>
      <c r="K325" s="224" t="s">
        <v>230</v>
      </c>
      <c r="L325" s="225"/>
      <c r="M325" s="225"/>
      <c r="N325" s="225"/>
      <c r="O325" s="225"/>
      <c r="P325" s="225"/>
      <c r="Q325" s="225"/>
      <c r="R325" s="225"/>
      <c r="S325" s="225"/>
      <c r="T325" s="225"/>
      <c r="U325" s="225"/>
      <c r="V325" s="225"/>
      <c r="W325" s="225"/>
      <c r="X325" s="225"/>
      <c r="Y325" s="230"/>
      <c r="Z325" s="110"/>
    </row>
    <row r="326" spans="1:26" ht="20.100000000000001" customHeight="1" x14ac:dyDescent="0.15">
      <c r="B326" s="110"/>
      <c r="D326" s="223"/>
      <c r="E326" s="198" t="s">
        <v>339</v>
      </c>
      <c r="F326" s="224" t="s">
        <v>450</v>
      </c>
      <c r="G326" s="225"/>
      <c r="H326" s="225"/>
      <c r="I326" s="226"/>
      <c r="J326" s="6"/>
      <c r="K326" s="224" t="s">
        <v>568</v>
      </c>
      <c r="L326" s="225"/>
      <c r="M326" s="225"/>
      <c r="N326" s="225"/>
      <c r="O326" s="225"/>
      <c r="P326" s="225"/>
      <c r="Q326" s="225"/>
      <c r="R326" s="225"/>
      <c r="S326" s="225"/>
      <c r="T326" s="225"/>
      <c r="U326" s="225"/>
      <c r="V326" s="225"/>
      <c r="W326" s="225"/>
      <c r="X326" s="225"/>
      <c r="Y326" s="230"/>
      <c r="Z326" s="110"/>
    </row>
    <row r="327" spans="1:26" ht="20.100000000000001" customHeight="1" x14ac:dyDescent="0.15">
      <c r="B327" s="110"/>
      <c r="D327" s="223"/>
      <c r="E327" s="198" t="s">
        <v>340</v>
      </c>
      <c r="F327" s="224" t="s">
        <v>173</v>
      </c>
      <c r="G327" s="225"/>
      <c r="H327" s="225"/>
      <c r="I327" s="226"/>
      <c r="J327" s="6"/>
      <c r="K327" s="227" t="s">
        <v>231</v>
      </c>
      <c r="L327" s="228"/>
      <c r="M327" s="228"/>
      <c r="N327" s="228"/>
      <c r="O327" s="228"/>
      <c r="P327" s="228"/>
      <c r="Q327" s="228"/>
      <c r="R327" s="228"/>
      <c r="S327" s="228"/>
      <c r="T327" s="228"/>
      <c r="U327" s="228"/>
      <c r="V327" s="228"/>
      <c r="W327" s="228"/>
      <c r="X327" s="228"/>
      <c r="Y327" s="229"/>
      <c r="Z327" s="110"/>
    </row>
    <row r="328" spans="1:26" ht="20.100000000000001" customHeight="1" x14ac:dyDescent="0.15">
      <c r="A328" s="48">
        <f>IF(AND(J328="○",TRIM($K328)=""), 1001, 0)</f>
        <v>0</v>
      </c>
      <c r="B328" s="110"/>
      <c r="D328" s="231"/>
      <c r="E328" s="232" t="s">
        <v>341</v>
      </c>
      <c r="F328" s="233" t="s">
        <v>76</v>
      </c>
      <c r="G328" s="234"/>
      <c r="H328" s="234"/>
      <c r="I328" s="235"/>
      <c r="J328" s="8"/>
      <c r="K328" s="13"/>
      <c r="L328" s="35"/>
      <c r="M328" s="35"/>
      <c r="N328" s="35"/>
      <c r="O328" s="35"/>
      <c r="P328" s="35"/>
      <c r="Q328" s="35"/>
      <c r="R328" s="35"/>
      <c r="S328" s="35"/>
      <c r="T328" s="35"/>
      <c r="U328" s="35"/>
      <c r="V328" s="35"/>
      <c r="W328" s="35"/>
      <c r="X328" s="35"/>
      <c r="Y328" s="36"/>
      <c r="Z328" s="110"/>
    </row>
    <row r="329" spans="1:26" ht="20.100000000000001" customHeight="1" x14ac:dyDescent="0.15">
      <c r="B329" s="110"/>
      <c r="D329" s="218" t="s">
        <v>174</v>
      </c>
      <c r="E329" s="192" t="s">
        <v>335</v>
      </c>
      <c r="F329" s="219" t="s">
        <v>175</v>
      </c>
      <c r="G329" s="220"/>
      <c r="H329" s="220"/>
      <c r="I329" s="221"/>
      <c r="J329" s="5"/>
      <c r="K329" s="219" t="s">
        <v>232</v>
      </c>
      <c r="L329" s="220"/>
      <c r="M329" s="220"/>
      <c r="N329" s="220"/>
      <c r="O329" s="220"/>
      <c r="P329" s="220"/>
      <c r="Q329" s="220"/>
      <c r="R329" s="220"/>
      <c r="S329" s="220"/>
      <c r="T329" s="220"/>
      <c r="U329" s="220"/>
      <c r="V329" s="220"/>
      <c r="W329" s="220"/>
      <c r="X329" s="220"/>
      <c r="Y329" s="222"/>
      <c r="Z329" s="110"/>
    </row>
    <row r="330" spans="1:26" ht="20.100000000000001" customHeight="1" x14ac:dyDescent="0.15">
      <c r="B330" s="110"/>
      <c r="D330" s="223"/>
      <c r="E330" s="198" t="s">
        <v>336</v>
      </c>
      <c r="F330" s="224" t="s">
        <v>245</v>
      </c>
      <c r="G330" s="225"/>
      <c r="H330" s="225"/>
      <c r="I330" s="226"/>
      <c r="J330" s="6"/>
      <c r="K330" s="224" t="s">
        <v>176</v>
      </c>
      <c r="L330" s="225"/>
      <c r="M330" s="225"/>
      <c r="N330" s="225"/>
      <c r="O330" s="225"/>
      <c r="P330" s="225"/>
      <c r="Q330" s="225"/>
      <c r="R330" s="225"/>
      <c r="S330" s="225"/>
      <c r="T330" s="225"/>
      <c r="U330" s="225"/>
      <c r="V330" s="225"/>
      <c r="W330" s="225"/>
      <c r="X330" s="225"/>
      <c r="Y330" s="230"/>
      <c r="Z330" s="110"/>
    </row>
    <row r="331" spans="1:26" ht="20.100000000000001" customHeight="1" x14ac:dyDescent="0.15">
      <c r="A331" s="48">
        <f>IF(AND(J331="○",TRIM($K331)=""), 1001, 0)</f>
        <v>0</v>
      </c>
      <c r="B331" s="110"/>
      <c r="D331" s="231"/>
      <c r="E331" s="232" t="s">
        <v>337</v>
      </c>
      <c r="F331" s="233" t="s">
        <v>76</v>
      </c>
      <c r="G331" s="234"/>
      <c r="H331" s="234"/>
      <c r="I331" s="235"/>
      <c r="J331" s="8"/>
      <c r="K331" s="13"/>
      <c r="L331" s="35"/>
      <c r="M331" s="35"/>
      <c r="N331" s="35"/>
      <c r="O331" s="35"/>
      <c r="P331" s="35"/>
      <c r="Q331" s="35"/>
      <c r="R331" s="35"/>
      <c r="S331" s="35"/>
      <c r="T331" s="35"/>
      <c r="U331" s="35"/>
      <c r="V331" s="35"/>
      <c r="W331" s="35"/>
      <c r="X331" s="35"/>
      <c r="Y331" s="36"/>
      <c r="Z331" s="110"/>
    </row>
    <row r="332" spans="1:26" ht="20.100000000000001" customHeight="1" x14ac:dyDescent="0.15">
      <c r="B332" s="110"/>
      <c r="D332" s="218" t="s">
        <v>177</v>
      </c>
      <c r="E332" s="192" t="s">
        <v>335</v>
      </c>
      <c r="F332" s="219" t="s">
        <v>246</v>
      </c>
      <c r="G332" s="220"/>
      <c r="H332" s="220"/>
      <c r="I332" s="221"/>
      <c r="J332" s="5"/>
      <c r="K332" s="239" t="s">
        <v>233</v>
      </c>
      <c r="L332" s="240"/>
      <c r="M332" s="240"/>
      <c r="N332" s="240"/>
      <c r="O332" s="240"/>
      <c r="P332" s="240"/>
      <c r="Q332" s="240"/>
      <c r="R332" s="240"/>
      <c r="S332" s="240"/>
      <c r="T332" s="240"/>
      <c r="U332" s="240"/>
      <c r="V332" s="240"/>
      <c r="W332" s="240"/>
      <c r="X332" s="240"/>
      <c r="Y332" s="241"/>
      <c r="Z332" s="110"/>
    </row>
    <row r="333" spans="1:26" ht="20.100000000000001" customHeight="1" x14ac:dyDescent="0.15">
      <c r="B333" s="110"/>
      <c r="D333" s="223"/>
      <c r="E333" s="198" t="s">
        <v>336</v>
      </c>
      <c r="F333" s="224" t="s">
        <v>247</v>
      </c>
      <c r="G333" s="225"/>
      <c r="H333" s="225"/>
      <c r="I333" s="226"/>
      <c r="J333" s="6"/>
      <c r="K333" s="224" t="s">
        <v>234</v>
      </c>
      <c r="L333" s="225"/>
      <c r="M333" s="225"/>
      <c r="N333" s="225"/>
      <c r="O333" s="225"/>
      <c r="P333" s="225"/>
      <c r="Q333" s="225"/>
      <c r="R333" s="225"/>
      <c r="S333" s="225"/>
      <c r="T333" s="225"/>
      <c r="U333" s="225"/>
      <c r="V333" s="225"/>
      <c r="W333" s="225"/>
      <c r="X333" s="225"/>
      <c r="Y333" s="230"/>
      <c r="Z333" s="110"/>
    </row>
    <row r="334" spans="1:26" ht="20.100000000000001" customHeight="1" x14ac:dyDescent="0.15">
      <c r="B334" s="110"/>
      <c r="D334" s="223"/>
      <c r="E334" s="198" t="s">
        <v>337</v>
      </c>
      <c r="F334" s="224" t="s">
        <v>178</v>
      </c>
      <c r="G334" s="225"/>
      <c r="H334" s="225"/>
      <c r="I334" s="226"/>
      <c r="J334" s="6"/>
      <c r="K334" s="224" t="s">
        <v>473</v>
      </c>
      <c r="L334" s="225"/>
      <c r="M334" s="225"/>
      <c r="N334" s="225"/>
      <c r="O334" s="225"/>
      <c r="P334" s="225"/>
      <c r="Q334" s="225"/>
      <c r="R334" s="225"/>
      <c r="S334" s="225"/>
      <c r="T334" s="225"/>
      <c r="U334" s="225"/>
      <c r="V334" s="225"/>
      <c r="W334" s="225"/>
      <c r="X334" s="225"/>
      <c r="Y334" s="230"/>
      <c r="Z334" s="110"/>
    </row>
    <row r="335" spans="1:26" ht="20.100000000000001" customHeight="1" x14ac:dyDescent="0.15">
      <c r="B335" s="110"/>
      <c r="D335" s="223"/>
      <c r="E335" s="198" t="s">
        <v>338</v>
      </c>
      <c r="F335" s="224" t="s">
        <v>248</v>
      </c>
      <c r="G335" s="225"/>
      <c r="H335" s="225"/>
      <c r="I335" s="226"/>
      <c r="J335" s="6"/>
      <c r="K335" s="224" t="s">
        <v>235</v>
      </c>
      <c r="L335" s="225"/>
      <c r="M335" s="225"/>
      <c r="N335" s="225"/>
      <c r="O335" s="225"/>
      <c r="P335" s="225"/>
      <c r="Q335" s="225"/>
      <c r="R335" s="225"/>
      <c r="S335" s="225"/>
      <c r="T335" s="225"/>
      <c r="U335" s="225"/>
      <c r="V335" s="225"/>
      <c r="W335" s="225"/>
      <c r="X335" s="225"/>
      <c r="Y335" s="230"/>
      <c r="Z335" s="110"/>
    </row>
    <row r="336" spans="1:26" ht="20.100000000000001" customHeight="1" x14ac:dyDescent="0.15">
      <c r="B336" s="110"/>
      <c r="D336" s="223"/>
      <c r="E336" s="198" t="s">
        <v>339</v>
      </c>
      <c r="F336" s="224" t="s">
        <v>249</v>
      </c>
      <c r="G336" s="225"/>
      <c r="H336" s="225"/>
      <c r="I336" s="226"/>
      <c r="J336" s="6"/>
      <c r="K336" s="227" t="s">
        <v>236</v>
      </c>
      <c r="L336" s="228"/>
      <c r="M336" s="228"/>
      <c r="N336" s="228"/>
      <c r="O336" s="228"/>
      <c r="P336" s="228"/>
      <c r="Q336" s="228"/>
      <c r="R336" s="228"/>
      <c r="S336" s="228"/>
      <c r="T336" s="228"/>
      <c r="U336" s="228"/>
      <c r="V336" s="228"/>
      <c r="W336" s="228"/>
      <c r="X336" s="228"/>
      <c r="Y336" s="229"/>
      <c r="Z336" s="110"/>
    </row>
    <row r="337" spans="1:26" ht="20.100000000000001" customHeight="1" x14ac:dyDescent="0.15">
      <c r="B337" s="110"/>
      <c r="D337" s="223"/>
      <c r="E337" s="198" t="s">
        <v>340</v>
      </c>
      <c r="F337" s="224" t="s">
        <v>179</v>
      </c>
      <c r="G337" s="225"/>
      <c r="H337" s="225"/>
      <c r="I337" s="226"/>
      <c r="J337" s="6"/>
      <c r="K337" s="236" t="s">
        <v>237</v>
      </c>
      <c r="L337" s="237"/>
      <c r="M337" s="237"/>
      <c r="N337" s="237"/>
      <c r="O337" s="237"/>
      <c r="P337" s="237"/>
      <c r="Q337" s="237"/>
      <c r="R337" s="237"/>
      <c r="S337" s="237"/>
      <c r="T337" s="237"/>
      <c r="U337" s="237"/>
      <c r="V337" s="237"/>
      <c r="W337" s="237"/>
      <c r="X337" s="237"/>
      <c r="Y337" s="238"/>
      <c r="Z337" s="110"/>
    </row>
    <row r="338" spans="1:26" ht="20.100000000000001" customHeight="1" x14ac:dyDescent="0.15">
      <c r="B338" s="110"/>
      <c r="D338" s="223"/>
      <c r="E338" s="198" t="s">
        <v>341</v>
      </c>
      <c r="F338" s="224" t="s">
        <v>250</v>
      </c>
      <c r="G338" s="225"/>
      <c r="H338" s="225"/>
      <c r="I338" s="226"/>
      <c r="J338" s="6"/>
      <c r="K338" s="236" t="s">
        <v>474</v>
      </c>
      <c r="L338" s="237"/>
      <c r="M338" s="237"/>
      <c r="N338" s="237"/>
      <c r="O338" s="237"/>
      <c r="P338" s="237"/>
      <c r="Q338" s="237"/>
      <c r="R338" s="237"/>
      <c r="S338" s="237"/>
      <c r="T338" s="237"/>
      <c r="U338" s="237"/>
      <c r="V338" s="237"/>
      <c r="W338" s="237"/>
      <c r="X338" s="237"/>
      <c r="Y338" s="238"/>
      <c r="Z338" s="110"/>
    </row>
    <row r="339" spans="1:26" ht="20.100000000000001" customHeight="1" x14ac:dyDescent="0.15">
      <c r="B339" s="110"/>
      <c r="D339" s="223"/>
      <c r="E339" s="198" t="s">
        <v>342</v>
      </c>
      <c r="F339" s="224" t="s">
        <v>180</v>
      </c>
      <c r="G339" s="225"/>
      <c r="H339" s="225"/>
      <c r="I339" s="226"/>
      <c r="J339" s="6"/>
      <c r="K339" s="236" t="s">
        <v>475</v>
      </c>
      <c r="L339" s="237"/>
      <c r="M339" s="237"/>
      <c r="N339" s="237"/>
      <c r="O339" s="237"/>
      <c r="P339" s="237"/>
      <c r="Q339" s="237"/>
      <c r="R339" s="237"/>
      <c r="S339" s="237"/>
      <c r="T339" s="237"/>
      <c r="U339" s="237"/>
      <c r="V339" s="237"/>
      <c r="W339" s="237"/>
      <c r="X339" s="237"/>
      <c r="Y339" s="238"/>
      <c r="Z339" s="110"/>
    </row>
    <row r="340" spans="1:26" ht="20.100000000000001" customHeight="1" x14ac:dyDescent="0.15">
      <c r="B340" s="110"/>
      <c r="D340" s="223"/>
      <c r="E340" s="198" t="s">
        <v>343</v>
      </c>
      <c r="F340" s="224" t="s">
        <v>251</v>
      </c>
      <c r="G340" s="225"/>
      <c r="H340" s="225"/>
      <c r="I340" s="226"/>
      <c r="J340" s="6"/>
      <c r="K340" s="236" t="s">
        <v>238</v>
      </c>
      <c r="L340" s="237"/>
      <c r="M340" s="237"/>
      <c r="N340" s="237"/>
      <c r="O340" s="237"/>
      <c r="P340" s="237"/>
      <c r="Q340" s="237"/>
      <c r="R340" s="237"/>
      <c r="S340" s="237"/>
      <c r="T340" s="237"/>
      <c r="U340" s="237"/>
      <c r="V340" s="237"/>
      <c r="W340" s="237"/>
      <c r="X340" s="237"/>
      <c r="Y340" s="238"/>
      <c r="Z340" s="110"/>
    </row>
    <row r="341" spans="1:26" ht="20.100000000000001" customHeight="1" x14ac:dyDescent="0.15">
      <c r="B341" s="110"/>
      <c r="D341" s="223"/>
      <c r="E341" s="198" t="s">
        <v>344</v>
      </c>
      <c r="F341" s="224" t="s">
        <v>598</v>
      </c>
      <c r="G341" s="225"/>
      <c r="H341" s="225"/>
      <c r="I341" s="245"/>
      <c r="J341" s="7"/>
      <c r="K341" s="236" t="s">
        <v>599</v>
      </c>
      <c r="L341" s="237"/>
      <c r="M341" s="237"/>
      <c r="N341" s="237"/>
      <c r="O341" s="237"/>
      <c r="P341" s="237"/>
      <c r="Q341" s="237"/>
      <c r="R341" s="237"/>
      <c r="S341" s="237"/>
      <c r="T341" s="237"/>
      <c r="U341" s="237"/>
      <c r="V341" s="237"/>
      <c r="W341" s="237"/>
      <c r="X341" s="237"/>
      <c r="Y341" s="238"/>
      <c r="Z341" s="110"/>
    </row>
    <row r="342" spans="1:26" ht="20.100000000000001" customHeight="1" x14ac:dyDescent="0.15">
      <c r="A342" s="48">
        <f>IF(AND(J342="○",TRIM($K342)=""), 1001, 0)</f>
        <v>0</v>
      </c>
      <c r="B342" s="110"/>
      <c r="D342" s="231"/>
      <c r="E342" s="198" t="s">
        <v>345</v>
      </c>
      <c r="F342" s="233" t="s">
        <v>76</v>
      </c>
      <c r="G342" s="234"/>
      <c r="H342" s="234"/>
      <c r="I342" s="235"/>
      <c r="J342" s="8"/>
      <c r="K342" s="13"/>
      <c r="L342" s="35"/>
      <c r="M342" s="35"/>
      <c r="N342" s="35"/>
      <c r="O342" s="35"/>
      <c r="P342" s="35"/>
      <c r="Q342" s="35"/>
      <c r="R342" s="35"/>
      <c r="S342" s="35"/>
      <c r="T342" s="35"/>
      <c r="U342" s="35"/>
      <c r="V342" s="35"/>
      <c r="W342" s="35"/>
      <c r="X342" s="35"/>
      <c r="Y342" s="36"/>
      <c r="Z342" s="110"/>
    </row>
    <row r="343" spans="1:26" ht="20.100000000000001" customHeight="1" x14ac:dyDescent="0.15">
      <c r="B343" s="110"/>
      <c r="D343" s="218" t="s">
        <v>181</v>
      </c>
      <c r="E343" s="192" t="s">
        <v>335</v>
      </c>
      <c r="F343" s="219" t="s">
        <v>451</v>
      </c>
      <c r="G343" s="220"/>
      <c r="H343" s="220"/>
      <c r="I343" s="221"/>
      <c r="J343" s="5"/>
      <c r="K343" s="219"/>
      <c r="L343" s="220"/>
      <c r="M343" s="220"/>
      <c r="N343" s="220"/>
      <c r="O343" s="220"/>
      <c r="P343" s="220"/>
      <c r="Q343" s="220"/>
      <c r="R343" s="220"/>
      <c r="S343" s="220"/>
      <c r="T343" s="220"/>
      <c r="U343" s="220"/>
      <c r="V343" s="220"/>
      <c r="W343" s="220"/>
      <c r="X343" s="220"/>
      <c r="Y343" s="222"/>
      <c r="Z343" s="110"/>
    </row>
    <row r="344" spans="1:26" ht="20.100000000000001" customHeight="1" x14ac:dyDescent="0.15">
      <c r="B344" s="110"/>
      <c r="D344" s="223"/>
      <c r="E344" s="198" t="s">
        <v>336</v>
      </c>
      <c r="F344" s="224" t="s">
        <v>452</v>
      </c>
      <c r="G344" s="225"/>
      <c r="H344" s="225"/>
      <c r="I344" s="226"/>
      <c r="J344" s="6"/>
      <c r="K344" s="227"/>
      <c r="L344" s="228"/>
      <c r="M344" s="228"/>
      <c r="N344" s="228"/>
      <c r="O344" s="228"/>
      <c r="P344" s="228"/>
      <c r="Q344" s="228"/>
      <c r="R344" s="228"/>
      <c r="S344" s="228"/>
      <c r="T344" s="228"/>
      <c r="U344" s="228"/>
      <c r="V344" s="228"/>
      <c r="W344" s="228"/>
      <c r="X344" s="228"/>
      <c r="Y344" s="229"/>
      <c r="Z344" s="110"/>
    </row>
    <row r="345" spans="1:26" ht="20.100000000000001" customHeight="1" x14ac:dyDescent="0.15">
      <c r="B345" s="110"/>
      <c r="D345" s="223"/>
      <c r="E345" s="198" t="s">
        <v>337</v>
      </c>
      <c r="F345" s="224" t="s">
        <v>453</v>
      </c>
      <c r="G345" s="225"/>
      <c r="H345" s="225"/>
      <c r="I345" s="226"/>
      <c r="J345" s="6"/>
      <c r="K345" s="224"/>
      <c r="L345" s="225"/>
      <c r="M345" s="225"/>
      <c r="N345" s="225"/>
      <c r="O345" s="225"/>
      <c r="P345" s="225"/>
      <c r="Q345" s="225"/>
      <c r="R345" s="225"/>
      <c r="S345" s="225"/>
      <c r="T345" s="225"/>
      <c r="U345" s="225"/>
      <c r="V345" s="225"/>
      <c r="W345" s="225"/>
      <c r="X345" s="225"/>
      <c r="Y345" s="230"/>
      <c r="Z345" s="110"/>
    </row>
    <row r="346" spans="1:26" ht="20.100000000000001" customHeight="1" x14ac:dyDescent="0.15">
      <c r="B346" s="110"/>
      <c r="D346" s="223"/>
      <c r="E346" s="198" t="s">
        <v>338</v>
      </c>
      <c r="F346" s="224" t="s">
        <v>252</v>
      </c>
      <c r="G346" s="225"/>
      <c r="H346" s="225"/>
      <c r="I346" s="226"/>
      <c r="J346" s="6"/>
      <c r="K346" s="224"/>
      <c r="L346" s="225"/>
      <c r="M346" s="225"/>
      <c r="N346" s="225"/>
      <c r="O346" s="225"/>
      <c r="P346" s="225"/>
      <c r="Q346" s="225"/>
      <c r="R346" s="225"/>
      <c r="S346" s="225"/>
      <c r="T346" s="225"/>
      <c r="U346" s="225"/>
      <c r="V346" s="225"/>
      <c r="W346" s="225"/>
      <c r="X346" s="225"/>
      <c r="Y346" s="230"/>
      <c r="Z346" s="110"/>
    </row>
    <row r="347" spans="1:26" ht="20.100000000000001" customHeight="1" x14ac:dyDescent="0.15">
      <c r="B347" s="110"/>
      <c r="D347" s="223"/>
      <c r="E347" s="198" t="s">
        <v>339</v>
      </c>
      <c r="F347" s="224" t="s">
        <v>454</v>
      </c>
      <c r="G347" s="225"/>
      <c r="H347" s="225"/>
      <c r="I347" s="226"/>
      <c r="J347" s="6"/>
      <c r="K347" s="224"/>
      <c r="L347" s="225"/>
      <c r="M347" s="225"/>
      <c r="N347" s="225"/>
      <c r="O347" s="225"/>
      <c r="P347" s="225"/>
      <c r="Q347" s="225"/>
      <c r="R347" s="225"/>
      <c r="S347" s="225"/>
      <c r="T347" s="225"/>
      <c r="U347" s="225"/>
      <c r="V347" s="225"/>
      <c r="W347" s="225"/>
      <c r="X347" s="225"/>
      <c r="Y347" s="230"/>
      <c r="Z347" s="110"/>
    </row>
    <row r="348" spans="1:26" ht="20.100000000000001" customHeight="1" x14ac:dyDescent="0.15">
      <c r="B348" s="110"/>
      <c r="D348" s="223"/>
      <c r="E348" s="198" t="s">
        <v>340</v>
      </c>
      <c r="F348" s="224" t="s">
        <v>613</v>
      </c>
      <c r="G348" s="225"/>
      <c r="H348" s="225"/>
      <c r="I348" s="226"/>
      <c r="J348" s="6"/>
      <c r="K348" s="224"/>
      <c r="L348" s="225"/>
      <c r="M348" s="225"/>
      <c r="N348" s="225"/>
      <c r="O348" s="225"/>
      <c r="P348" s="225"/>
      <c r="Q348" s="225"/>
      <c r="R348" s="225"/>
      <c r="S348" s="225"/>
      <c r="T348" s="225"/>
      <c r="U348" s="225"/>
      <c r="V348" s="225"/>
      <c r="W348" s="225"/>
      <c r="X348" s="225"/>
      <c r="Y348" s="230"/>
      <c r="Z348" s="110"/>
    </row>
    <row r="349" spans="1:26" ht="20.100000000000001" customHeight="1" x14ac:dyDescent="0.15">
      <c r="B349" s="110"/>
      <c r="D349" s="223"/>
      <c r="E349" s="198" t="s">
        <v>341</v>
      </c>
      <c r="F349" s="224" t="s">
        <v>253</v>
      </c>
      <c r="G349" s="225"/>
      <c r="H349" s="225"/>
      <c r="I349" s="226"/>
      <c r="J349" s="6"/>
      <c r="K349" s="224"/>
      <c r="L349" s="225"/>
      <c r="M349" s="225"/>
      <c r="N349" s="225"/>
      <c r="O349" s="225"/>
      <c r="P349" s="225"/>
      <c r="Q349" s="225"/>
      <c r="R349" s="225"/>
      <c r="S349" s="225"/>
      <c r="T349" s="225"/>
      <c r="U349" s="225"/>
      <c r="V349" s="225"/>
      <c r="W349" s="225"/>
      <c r="X349" s="225"/>
      <c r="Y349" s="230"/>
      <c r="Z349" s="110"/>
    </row>
    <row r="350" spans="1:26" ht="20.100000000000001" customHeight="1" x14ac:dyDescent="0.15">
      <c r="B350" s="110"/>
      <c r="D350" s="223"/>
      <c r="E350" s="198" t="s">
        <v>342</v>
      </c>
      <c r="F350" s="224" t="s">
        <v>254</v>
      </c>
      <c r="G350" s="225"/>
      <c r="H350" s="225"/>
      <c r="I350" s="226"/>
      <c r="J350" s="6"/>
      <c r="K350" s="236"/>
      <c r="L350" s="237"/>
      <c r="M350" s="237"/>
      <c r="N350" s="237"/>
      <c r="O350" s="237"/>
      <c r="P350" s="237"/>
      <c r="Q350" s="237"/>
      <c r="R350" s="237"/>
      <c r="S350" s="237"/>
      <c r="T350" s="237"/>
      <c r="U350" s="237"/>
      <c r="V350" s="237"/>
      <c r="W350" s="237"/>
      <c r="X350" s="237"/>
      <c r="Y350" s="238"/>
      <c r="Z350" s="110"/>
    </row>
    <row r="351" spans="1:26" ht="20.100000000000001" customHeight="1" x14ac:dyDescent="0.15">
      <c r="B351" s="110"/>
      <c r="D351" s="223"/>
      <c r="E351" s="198" t="s">
        <v>343</v>
      </c>
      <c r="F351" s="224" t="s">
        <v>255</v>
      </c>
      <c r="G351" s="225"/>
      <c r="H351" s="225"/>
      <c r="I351" s="226"/>
      <c r="J351" s="6"/>
      <c r="K351" s="224"/>
      <c r="L351" s="225"/>
      <c r="M351" s="225"/>
      <c r="N351" s="225"/>
      <c r="O351" s="225"/>
      <c r="P351" s="225"/>
      <c r="Q351" s="225"/>
      <c r="R351" s="225"/>
      <c r="S351" s="225"/>
      <c r="T351" s="225"/>
      <c r="U351" s="225"/>
      <c r="V351" s="225"/>
      <c r="W351" s="225"/>
      <c r="X351" s="225"/>
      <c r="Y351" s="230"/>
      <c r="Z351" s="110"/>
    </row>
    <row r="352" spans="1:26" ht="20.100000000000001" customHeight="1" x14ac:dyDescent="0.15">
      <c r="B352" s="110"/>
      <c r="D352" s="223"/>
      <c r="E352" s="198" t="s">
        <v>344</v>
      </c>
      <c r="F352" s="224" t="s">
        <v>256</v>
      </c>
      <c r="G352" s="225"/>
      <c r="H352" s="225"/>
      <c r="I352" s="226"/>
      <c r="J352" s="6"/>
      <c r="K352" s="224"/>
      <c r="L352" s="225"/>
      <c r="M352" s="225"/>
      <c r="N352" s="225"/>
      <c r="O352" s="225"/>
      <c r="P352" s="225"/>
      <c r="Q352" s="225"/>
      <c r="R352" s="225"/>
      <c r="S352" s="225"/>
      <c r="T352" s="225"/>
      <c r="U352" s="225"/>
      <c r="V352" s="225"/>
      <c r="W352" s="225"/>
      <c r="X352" s="225"/>
      <c r="Y352" s="230"/>
      <c r="Z352" s="110"/>
    </row>
    <row r="353" spans="1:26" ht="20.100000000000001" customHeight="1" x14ac:dyDescent="0.15">
      <c r="B353" s="110"/>
      <c r="D353" s="223"/>
      <c r="E353" s="198" t="s">
        <v>345</v>
      </c>
      <c r="F353" s="224" t="s">
        <v>242</v>
      </c>
      <c r="G353" s="225"/>
      <c r="H353" s="225"/>
      <c r="I353" s="226"/>
      <c r="J353" s="6"/>
      <c r="K353" s="224"/>
      <c r="L353" s="225"/>
      <c r="M353" s="225"/>
      <c r="N353" s="225"/>
      <c r="O353" s="225"/>
      <c r="P353" s="225"/>
      <c r="Q353" s="225"/>
      <c r="R353" s="225"/>
      <c r="S353" s="225"/>
      <c r="T353" s="225"/>
      <c r="U353" s="225"/>
      <c r="V353" s="225"/>
      <c r="W353" s="225"/>
      <c r="X353" s="225"/>
      <c r="Y353" s="230"/>
      <c r="Z353" s="110"/>
    </row>
    <row r="354" spans="1:26" ht="20.100000000000001" customHeight="1" x14ac:dyDescent="0.15">
      <c r="A354" s="48">
        <f>IF(AND(J354="○",TRIM($K354)=""), 1001, 0)</f>
        <v>0</v>
      </c>
      <c r="B354" s="110"/>
      <c r="D354" s="231"/>
      <c r="E354" s="198" t="s">
        <v>346</v>
      </c>
      <c r="F354" s="233" t="s">
        <v>76</v>
      </c>
      <c r="G354" s="234"/>
      <c r="H354" s="234"/>
      <c r="I354" s="235"/>
      <c r="J354" s="8"/>
      <c r="K354" s="13"/>
      <c r="L354" s="35"/>
      <c r="M354" s="35"/>
      <c r="N354" s="35"/>
      <c r="O354" s="35"/>
      <c r="P354" s="35"/>
      <c r="Q354" s="35"/>
      <c r="R354" s="35"/>
      <c r="S354" s="35"/>
      <c r="T354" s="35"/>
      <c r="U354" s="35"/>
      <c r="V354" s="35"/>
      <c r="W354" s="35"/>
      <c r="X354" s="35"/>
      <c r="Y354" s="36"/>
      <c r="Z354" s="110"/>
    </row>
    <row r="355" spans="1:26" ht="20.100000000000001" customHeight="1" x14ac:dyDescent="0.15">
      <c r="B355" s="110"/>
      <c r="D355" s="218" t="s">
        <v>183</v>
      </c>
      <c r="E355" s="192" t="s">
        <v>335</v>
      </c>
      <c r="F355" s="219" t="s">
        <v>455</v>
      </c>
      <c r="G355" s="220"/>
      <c r="H355" s="220"/>
      <c r="I355" s="221"/>
      <c r="J355" s="5"/>
      <c r="K355" s="239"/>
      <c r="L355" s="240"/>
      <c r="M355" s="240"/>
      <c r="N355" s="240"/>
      <c r="O355" s="240"/>
      <c r="P355" s="240"/>
      <c r="Q355" s="240"/>
      <c r="R355" s="240"/>
      <c r="S355" s="240"/>
      <c r="T355" s="240"/>
      <c r="U355" s="240"/>
      <c r="V355" s="240"/>
      <c r="W355" s="240"/>
      <c r="X355" s="240"/>
      <c r="Y355" s="241"/>
      <c r="Z355" s="110"/>
    </row>
    <row r="356" spans="1:26" ht="20.100000000000001" customHeight="1" x14ac:dyDescent="0.15">
      <c r="B356" s="110"/>
      <c r="D356" s="223"/>
      <c r="E356" s="198" t="s">
        <v>336</v>
      </c>
      <c r="F356" s="224" t="s">
        <v>456</v>
      </c>
      <c r="G356" s="225"/>
      <c r="H356" s="225"/>
      <c r="I356" s="226"/>
      <c r="J356" s="6"/>
      <c r="K356" s="236"/>
      <c r="L356" s="237"/>
      <c r="M356" s="237"/>
      <c r="N356" s="237"/>
      <c r="O356" s="237"/>
      <c r="P356" s="237"/>
      <c r="Q356" s="237"/>
      <c r="R356" s="237"/>
      <c r="S356" s="237"/>
      <c r="T356" s="237"/>
      <c r="U356" s="237"/>
      <c r="V356" s="237"/>
      <c r="W356" s="237"/>
      <c r="X356" s="237"/>
      <c r="Y356" s="238"/>
      <c r="Z356" s="110"/>
    </row>
    <row r="357" spans="1:26" ht="20.100000000000001" customHeight="1" x14ac:dyDescent="0.15">
      <c r="A357" s="48">
        <f>IF(AND(J357="○",TRIM($K357)=""), 1001, 0)</f>
        <v>0</v>
      </c>
      <c r="B357" s="110"/>
      <c r="D357" s="231"/>
      <c r="E357" s="232" t="s">
        <v>337</v>
      </c>
      <c r="F357" s="233" t="s">
        <v>457</v>
      </c>
      <c r="G357" s="234"/>
      <c r="H357" s="234"/>
      <c r="I357" s="235"/>
      <c r="J357" s="8"/>
      <c r="K357" s="13"/>
      <c r="L357" s="35"/>
      <c r="M357" s="35"/>
      <c r="N357" s="35"/>
      <c r="O357" s="35"/>
      <c r="P357" s="35"/>
      <c r="Q357" s="35"/>
      <c r="R357" s="35"/>
      <c r="S357" s="35"/>
      <c r="T357" s="35"/>
      <c r="U357" s="35"/>
      <c r="V357" s="35"/>
      <c r="W357" s="35"/>
      <c r="X357" s="35"/>
      <c r="Y357" s="36"/>
      <c r="Z357" s="110"/>
    </row>
    <row r="358" spans="1:26" ht="20.100000000000001" customHeight="1" x14ac:dyDescent="0.15">
      <c r="B358" s="110"/>
      <c r="D358" s="218" t="s">
        <v>184</v>
      </c>
      <c r="E358" s="192" t="s">
        <v>335</v>
      </c>
      <c r="F358" s="219" t="s">
        <v>458</v>
      </c>
      <c r="G358" s="220"/>
      <c r="H358" s="220"/>
      <c r="I358" s="221"/>
      <c r="J358" s="5"/>
      <c r="K358" s="219"/>
      <c r="L358" s="220"/>
      <c r="M358" s="220"/>
      <c r="N358" s="220"/>
      <c r="O358" s="220"/>
      <c r="P358" s="220"/>
      <c r="Q358" s="220"/>
      <c r="R358" s="220"/>
      <c r="S358" s="220"/>
      <c r="T358" s="220"/>
      <c r="U358" s="220"/>
      <c r="V358" s="220"/>
      <c r="W358" s="220"/>
      <c r="X358" s="220"/>
      <c r="Y358" s="222"/>
      <c r="Z358" s="110"/>
    </row>
    <row r="359" spans="1:26" ht="20.100000000000001" customHeight="1" x14ac:dyDescent="0.15">
      <c r="B359" s="110"/>
      <c r="D359" s="223"/>
      <c r="E359" s="198" t="s">
        <v>336</v>
      </c>
      <c r="F359" s="224" t="s">
        <v>257</v>
      </c>
      <c r="G359" s="225"/>
      <c r="H359" s="225"/>
      <c r="I359" s="226"/>
      <c r="J359" s="6"/>
      <c r="K359" s="227"/>
      <c r="L359" s="228"/>
      <c r="M359" s="228"/>
      <c r="N359" s="228"/>
      <c r="O359" s="228"/>
      <c r="P359" s="228"/>
      <c r="Q359" s="228"/>
      <c r="R359" s="228"/>
      <c r="S359" s="228"/>
      <c r="T359" s="228"/>
      <c r="U359" s="228"/>
      <c r="V359" s="228"/>
      <c r="W359" s="228"/>
      <c r="X359" s="228"/>
      <c r="Y359" s="229"/>
      <c r="Z359" s="110"/>
    </row>
    <row r="360" spans="1:26" ht="20.100000000000001" customHeight="1" x14ac:dyDescent="0.15">
      <c r="B360" s="110"/>
      <c r="D360" s="223"/>
      <c r="E360" s="198" t="s">
        <v>337</v>
      </c>
      <c r="F360" s="224" t="s">
        <v>258</v>
      </c>
      <c r="G360" s="225"/>
      <c r="H360" s="225"/>
      <c r="I360" s="226"/>
      <c r="J360" s="6"/>
      <c r="K360" s="236"/>
      <c r="L360" s="237"/>
      <c r="M360" s="237"/>
      <c r="N360" s="237"/>
      <c r="O360" s="237"/>
      <c r="P360" s="237"/>
      <c r="Q360" s="237"/>
      <c r="R360" s="237"/>
      <c r="S360" s="237"/>
      <c r="T360" s="237"/>
      <c r="U360" s="237"/>
      <c r="V360" s="237"/>
      <c r="W360" s="237"/>
      <c r="X360" s="237"/>
      <c r="Y360" s="238"/>
      <c r="Z360" s="110"/>
    </row>
    <row r="361" spans="1:26" ht="20.100000000000001" customHeight="1" x14ac:dyDescent="0.15">
      <c r="B361" s="110"/>
      <c r="D361" s="223"/>
      <c r="E361" s="198" t="s">
        <v>338</v>
      </c>
      <c r="F361" s="224" t="s">
        <v>254</v>
      </c>
      <c r="G361" s="225"/>
      <c r="H361" s="225"/>
      <c r="I361" s="226"/>
      <c r="J361" s="6"/>
      <c r="K361" s="236"/>
      <c r="L361" s="237"/>
      <c r="M361" s="237"/>
      <c r="N361" s="237"/>
      <c r="O361" s="237"/>
      <c r="P361" s="237"/>
      <c r="Q361" s="237"/>
      <c r="R361" s="237"/>
      <c r="S361" s="237"/>
      <c r="T361" s="237"/>
      <c r="U361" s="237"/>
      <c r="V361" s="237"/>
      <c r="W361" s="237"/>
      <c r="X361" s="237"/>
      <c r="Y361" s="238"/>
      <c r="Z361" s="110"/>
    </row>
    <row r="362" spans="1:26" ht="20.100000000000001" customHeight="1" x14ac:dyDescent="0.15">
      <c r="A362" s="48">
        <f>IF(AND(J362="○",TRIM($K362)=""), 1001, 0)</f>
        <v>0</v>
      </c>
      <c r="B362" s="110"/>
      <c r="D362" s="231"/>
      <c r="E362" s="232" t="s">
        <v>339</v>
      </c>
      <c r="F362" s="233" t="s">
        <v>76</v>
      </c>
      <c r="G362" s="234"/>
      <c r="H362" s="234"/>
      <c r="I362" s="235"/>
      <c r="J362" s="8"/>
      <c r="K362" s="13"/>
      <c r="L362" s="35"/>
      <c r="M362" s="35"/>
      <c r="N362" s="35"/>
      <c r="O362" s="35"/>
      <c r="P362" s="35"/>
      <c r="Q362" s="35"/>
      <c r="R362" s="35"/>
      <c r="S362" s="35"/>
      <c r="T362" s="35"/>
      <c r="U362" s="35"/>
      <c r="V362" s="35"/>
      <c r="W362" s="35"/>
      <c r="X362" s="35"/>
      <c r="Y362" s="36"/>
      <c r="Z362" s="110"/>
    </row>
    <row r="363" spans="1:26" ht="20.100000000000001" customHeight="1" x14ac:dyDescent="0.15">
      <c r="B363" s="110"/>
      <c r="Z363" s="110"/>
    </row>
    <row r="364" spans="1:26" ht="20.100000000000001" customHeight="1" x14ac:dyDescent="0.15">
      <c r="B364" s="110"/>
      <c r="D364" s="179" t="s">
        <v>259</v>
      </c>
      <c r="E364" s="180"/>
      <c r="F364" s="180"/>
      <c r="G364" s="180"/>
      <c r="H364" s="180"/>
      <c r="I364" s="180"/>
      <c r="J364" s="180"/>
      <c r="K364" s="180"/>
      <c r="L364" s="181"/>
      <c r="M364" s="181"/>
      <c r="N364" s="180"/>
      <c r="O364" s="180"/>
      <c r="P364" s="180"/>
      <c r="Q364" s="180"/>
      <c r="R364" s="180"/>
      <c r="S364" s="180"/>
      <c r="T364" s="180"/>
      <c r="U364" s="180"/>
      <c r="V364" s="180"/>
      <c r="W364" s="180"/>
      <c r="X364" s="180"/>
      <c r="Y364" s="180"/>
      <c r="Z364" s="110"/>
    </row>
    <row r="365" spans="1:26" ht="30" customHeight="1" x14ac:dyDescent="0.15">
      <c r="B365" s="110"/>
      <c r="D365" s="250" t="s">
        <v>77</v>
      </c>
      <c r="E365" s="251"/>
      <c r="F365" s="251"/>
      <c r="G365" s="251"/>
      <c r="H365" s="184" t="s">
        <v>78</v>
      </c>
      <c r="I365" s="185"/>
      <c r="J365" s="185"/>
      <c r="K365" s="185"/>
      <c r="L365" s="185"/>
      <c r="M365" s="252" t="s">
        <v>334</v>
      </c>
      <c r="N365" s="253" t="s">
        <v>573</v>
      </c>
      <c r="O365" s="254"/>
      <c r="P365" s="254"/>
      <c r="Q365" s="254"/>
      <c r="R365" s="254"/>
      <c r="S365" s="254"/>
      <c r="T365" s="254"/>
      <c r="U365" s="254"/>
      <c r="V365" s="254"/>
      <c r="W365" s="254"/>
      <c r="X365" s="254"/>
      <c r="Y365" s="255"/>
      <c r="Z365" s="110"/>
    </row>
    <row r="366" spans="1:26" ht="20.100000000000001" customHeight="1" x14ac:dyDescent="0.15">
      <c r="B366" s="110"/>
      <c r="D366" s="256" t="s">
        <v>476</v>
      </c>
      <c r="E366" s="257"/>
      <c r="F366" s="258" t="s">
        <v>533</v>
      </c>
      <c r="G366" s="257"/>
      <c r="H366" s="192" t="s">
        <v>335</v>
      </c>
      <c r="I366" s="259" t="s">
        <v>260</v>
      </c>
      <c r="J366" s="260"/>
      <c r="K366" s="260"/>
      <c r="L366" s="261"/>
      <c r="M366" s="5"/>
      <c r="N366" s="259"/>
      <c r="O366" s="260"/>
      <c r="P366" s="260"/>
      <c r="Q366" s="260"/>
      <c r="R366" s="260"/>
      <c r="S366" s="260"/>
      <c r="T366" s="260"/>
      <c r="U366" s="260"/>
      <c r="V366" s="260"/>
      <c r="W366" s="260"/>
      <c r="X366" s="260"/>
      <c r="Y366" s="262"/>
      <c r="Z366" s="110"/>
    </row>
    <row r="367" spans="1:26" ht="20.100000000000001" customHeight="1" x14ac:dyDescent="0.15">
      <c r="B367" s="110"/>
      <c r="D367" s="263"/>
      <c r="E367" s="264"/>
      <c r="F367" s="265"/>
      <c r="G367" s="264"/>
      <c r="H367" s="198" t="s">
        <v>336</v>
      </c>
      <c r="I367" s="199" t="s">
        <v>261</v>
      </c>
      <c r="J367" s="200"/>
      <c r="K367" s="200"/>
      <c r="L367" s="266"/>
      <c r="M367" s="6"/>
      <c r="N367" s="209"/>
      <c r="O367" s="210"/>
      <c r="P367" s="210"/>
      <c r="Q367" s="210"/>
      <c r="R367" s="210"/>
      <c r="S367" s="210"/>
      <c r="T367" s="210"/>
      <c r="U367" s="210"/>
      <c r="V367" s="210"/>
      <c r="W367" s="210"/>
      <c r="X367" s="210"/>
      <c r="Y367" s="212"/>
      <c r="Z367" s="110"/>
    </row>
    <row r="368" spans="1:26" ht="20.100000000000001" customHeight="1" x14ac:dyDescent="0.15">
      <c r="B368" s="110"/>
      <c r="D368" s="263"/>
      <c r="E368" s="264"/>
      <c r="F368" s="265"/>
      <c r="G368" s="264"/>
      <c r="H368" s="198" t="s">
        <v>337</v>
      </c>
      <c r="I368" s="199" t="s">
        <v>356</v>
      </c>
      <c r="J368" s="200"/>
      <c r="K368" s="200"/>
      <c r="L368" s="266"/>
      <c r="M368" s="6"/>
      <c r="N368" s="202"/>
      <c r="O368" s="203"/>
      <c r="P368" s="203"/>
      <c r="Q368" s="203"/>
      <c r="R368" s="203"/>
      <c r="S368" s="203"/>
      <c r="T368" s="203"/>
      <c r="U368" s="203"/>
      <c r="V368" s="203"/>
      <c r="W368" s="203"/>
      <c r="X368" s="203"/>
      <c r="Y368" s="204"/>
      <c r="Z368" s="110"/>
    </row>
    <row r="369" spans="1:26" ht="20.100000000000001" customHeight="1" x14ac:dyDescent="0.15">
      <c r="B369" s="110"/>
      <c r="D369" s="263"/>
      <c r="E369" s="264"/>
      <c r="F369" s="265"/>
      <c r="G369" s="264"/>
      <c r="H369" s="198" t="s">
        <v>338</v>
      </c>
      <c r="I369" s="199" t="s">
        <v>262</v>
      </c>
      <c r="J369" s="200"/>
      <c r="K369" s="200"/>
      <c r="L369" s="266"/>
      <c r="M369" s="6"/>
      <c r="N369" s="202"/>
      <c r="O369" s="203"/>
      <c r="P369" s="203"/>
      <c r="Q369" s="203"/>
      <c r="R369" s="203"/>
      <c r="S369" s="203"/>
      <c r="T369" s="203"/>
      <c r="U369" s="203"/>
      <c r="V369" s="203"/>
      <c r="W369" s="203"/>
      <c r="X369" s="203"/>
      <c r="Y369" s="204"/>
      <c r="Z369" s="110"/>
    </row>
    <row r="370" spans="1:26" ht="20.100000000000001" customHeight="1" x14ac:dyDescent="0.15">
      <c r="B370" s="110"/>
      <c r="D370" s="263"/>
      <c r="E370" s="264"/>
      <c r="F370" s="265"/>
      <c r="G370" s="264"/>
      <c r="H370" s="198" t="s">
        <v>339</v>
      </c>
      <c r="I370" s="199" t="s">
        <v>263</v>
      </c>
      <c r="J370" s="200"/>
      <c r="K370" s="200"/>
      <c r="L370" s="266"/>
      <c r="M370" s="6"/>
      <c r="N370" s="202"/>
      <c r="O370" s="203"/>
      <c r="P370" s="203"/>
      <c r="Q370" s="203"/>
      <c r="R370" s="203"/>
      <c r="S370" s="203"/>
      <c r="T370" s="203"/>
      <c r="U370" s="203"/>
      <c r="V370" s="203"/>
      <c r="W370" s="203"/>
      <c r="X370" s="203"/>
      <c r="Y370" s="204"/>
      <c r="Z370" s="110"/>
    </row>
    <row r="371" spans="1:26" ht="20.100000000000001" customHeight="1" x14ac:dyDescent="0.15">
      <c r="B371" s="110"/>
      <c r="D371" s="263"/>
      <c r="E371" s="264"/>
      <c r="F371" s="265"/>
      <c r="G371" s="264"/>
      <c r="H371" s="198" t="s">
        <v>340</v>
      </c>
      <c r="I371" s="199" t="s">
        <v>357</v>
      </c>
      <c r="J371" s="200"/>
      <c r="K371" s="200"/>
      <c r="L371" s="266"/>
      <c r="M371" s="6"/>
      <c r="N371" s="202"/>
      <c r="O371" s="203"/>
      <c r="P371" s="203"/>
      <c r="Q371" s="203"/>
      <c r="R371" s="203"/>
      <c r="S371" s="203"/>
      <c r="T371" s="203"/>
      <c r="U371" s="203"/>
      <c r="V371" s="203"/>
      <c r="W371" s="203"/>
      <c r="X371" s="203"/>
      <c r="Y371" s="204"/>
      <c r="Z371" s="110"/>
    </row>
    <row r="372" spans="1:26" ht="20.100000000000001" customHeight="1" x14ac:dyDescent="0.15">
      <c r="B372" s="110"/>
      <c r="D372" s="263"/>
      <c r="E372" s="264"/>
      <c r="F372" s="265"/>
      <c r="G372" s="264"/>
      <c r="H372" s="198" t="s">
        <v>341</v>
      </c>
      <c r="I372" s="199" t="s">
        <v>264</v>
      </c>
      <c r="J372" s="200"/>
      <c r="K372" s="200"/>
      <c r="L372" s="266"/>
      <c r="M372" s="6"/>
      <c r="N372" s="199"/>
      <c r="O372" s="200"/>
      <c r="P372" s="200"/>
      <c r="Q372" s="200"/>
      <c r="R372" s="200"/>
      <c r="S372" s="200"/>
      <c r="T372" s="200"/>
      <c r="U372" s="200"/>
      <c r="V372" s="200"/>
      <c r="W372" s="200"/>
      <c r="X372" s="200"/>
      <c r="Y372" s="208"/>
      <c r="Z372" s="110"/>
    </row>
    <row r="373" spans="1:26" ht="20.100000000000001" customHeight="1" x14ac:dyDescent="0.15">
      <c r="B373" s="110"/>
      <c r="D373" s="263"/>
      <c r="E373" s="264"/>
      <c r="F373" s="265"/>
      <c r="G373" s="264"/>
      <c r="H373" s="198" t="s">
        <v>342</v>
      </c>
      <c r="I373" s="199" t="s">
        <v>265</v>
      </c>
      <c r="J373" s="200"/>
      <c r="K373" s="200"/>
      <c r="L373" s="266"/>
      <c r="M373" s="6"/>
      <c r="N373" s="267"/>
      <c r="O373" s="267"/>
      <c r="P373" s="267"/>
      <c r="Q373" s="267"/>
      <c r="R373" s="267"/>
      <c r="S373" s="267"/>
      <c r="T373" s="267"/>
      <c r="U373" s="267"/>
      <c r="V373" s="267"/>
      <c r="W373" s="267"/>
      <c r="X373" s="267"/>
      <c r="Y373" s="268"/>
      <c r="Z373" s="110"/>
    </row>
    <row r="374" spans="1:26" ht="20.100000000000001" customHeight="1" x14ac:dyDescent="0.15">
      <c r="B374" s="110"/>
      <c r="D374" s="263"/>
      <c r="E374" s="264"/>
      <c r="F374" s="265"/>
      <c r="G374" s="264"/>
      <c r="H374" s="198" t="s">
        <v>343</v>
      </c>
      <c r="I374" s="199" t="s">
        <v>266</v>
      </c>
      <c r="J374" s="200"/>
      <c r="K374" s="200"/>
      <c r="L374" s="266"/>
      <c r="M374" s="6"/>
      <c r="N374" s="267"/>
      <c r="O374" s="267"/>
      <c r="P374" s="267"/>
      <c r="Q374" s="267"/>
      <c r="R374" s="267"/>
      <c r="S374" s="267"/>
      <c r="T374" s="267"/>
      <c r="U374" s="267"/>
      <c r="V374" s="267"/>
      <c r="W374" s="267"/>
      <c r="X374" s="267"/>
      <c r="Y374" s="268"/>
      <c r="Z374" s="110"/>
    </row>
    <row r="375" spans="1:26" ht="20.100000000000001" customHeight="1" x14ac:dyDescent="0.15">
      <c r="B375" s="110"/>
      <c r="D375" s="263"/>
      <c r="E375" s="264"/>
      <c r="F375" s="265"/>
      <c r="G375" s="264"/>
      <c r="H375" s="198" t="s">
        <v>344</v>
      </c>
      <c r="I375" s="199" t="s">
        <v>267</v>
      </c>
      <c r="J375" s="200"/>
      <c r="K375" s="200"/>
      <c r="L375" s="266"/>
      <c r="M375" s="6"/>
      <c r="N375" s="267"/>
      <c r="O375" s="267"/>
      <c r="P375" s="267"/>
      <c r="Q375" s="267"/>
      <c r="R375" s="267"/>
      <c r="S375" s="267"/>
      <c r="T375" s="267"/>
      <c r="U375" s="267"/>
      <c r="V375" s="267"/>
      <c r="W375" s="267"/>
      <c r="X375" s="267"/>
      <c r="Y375" s="268"/>
      <c r="Z375" s="110"/>
    </row>
    <row r="376" spans="1:26" ht="20.100000000000001" customHeight="1" x14ac:dyDescent="0.15">
      <c r="B376" s="110"/>
      <c r="D376" s="263"/>
      <c r="E376" s="264"/>
      <c r="F376" s="265"/>
      <c r="G376" s="264"/>
      <c r="H376" s="198" t="s">
        <v>345</v>
      </c>
      <c r="I376" s="199" t="s">
        <v>358</v>
      </c>
      <c r="J376" s="200"/>
      <c r="K376" s="200"/>
      <c r="L376" s="266"/>
      <c r="M376" s="6"/>
      <c r="N376" s="267"/>
      <c r="O376" s="267"/>
      <c r="P376" s="267"/>
      <c r="Q376" s="267"/>
      <c r="R376" s="267"/>
      <c r="S376" s="267"/>
      <c r="T376" s="267"/>
      <c r="U376" s="267"/>
      <c r="V376" s="267"/>
      <c r="W376" s="267"/>
      <c r="X376" s="267"/>
      <c r="Y376" s="268"/>
      <c r="Z376" s="110"/>
    </row>
    <row r="377" spans="1:26" ht="20.100000000000001" customHeight="1" x14ac:dyDescent="0.15">
      <c r="B377" s="110"/>
      <c r="D377" s="263"/>
      <c r="E377" s="264"/>
      <c r="F377" s="265"/>
      <c r="G377" s="264"/>
      <c r="H377" s="198" t="s">
        <v>346</v>
      </c>
      <c r="I377" s="199" t="s">
        <v>614</v>
      </c>
      <c r="J377" s="200"/>
      <c r="K377" s="200"/>
      <c r="L377" s="266"/>
      <c r="M377" s="6"/>
      <c r="N377" s="267"/>
      <c r="O377" s="267"/>
      <c r="P377" s="267"/>
      <c r="Q377" s="267"/>
      <c r="R377" s="267"/>
      <c r="S377" s="267"/>
      <c r="T377" s="267"/>
      <c r="U377" s="267"/>
      <c r="V377" s="267"/>
      <c r="W377" s="267"/>
      <c r="X377" s="267"/>
      <c r="Y377" s="268"/>
      <c r="Z377" s="110"/>
    </row>
    <row r="378" spans="1:26" ht="20.100000000000001" customHeight="1" x14ac:dyDescent="0.15">
      <c r="A378" s="48">
        <f>IF(AND(M378="○",TRIM($N378)=""), 1001, 0)</f>
        <v>0</v>
      </c>
      <c r="B378" s="110"/>
      <c r="D378" s="263"/>
      <c r="E378" s="264"/>
      <c r="F378" s="269"/>
      <c r="G378" s="270"/>
      <c r="H378" s="198" t="s">
        <v>347</v>
      </c>
      <c r="I378" s="199" t="s">
        <v>359</v>
      </c>
      <c r="J378" s="200"/>
      <c r="K378" s="200"/>
      <c r="L378" s="266"/>
      <c r="M378" s="6"/>
      <c r="N378" s="10"/>
      <c r="O378" s="33"/>
      <c r="P378" s="33"/>
      <c r="Q378" s="33"/>
      <c r="R378" s="33"/>
      <c r="S378" s="33"/>
      <c r="T378" s="33"/>
      <c r="U378" s="33"/>
      <c r="V378" s="33"/>
      <c r="W378" s="33"/>
      <c r="X378" s="33"/>
      <c r="Y378" s="34"/>
      <c r="Z378" s="110"/>
    </row>
    <row r="379" spans="1:26" ht="20.100000000000001" customHeight="1" x14ac:dyDescent="0.15">
      <c r="B379" s="110"/>
      <c r="D379" s="263"/>
      <c r="E379" s="264"/>
      <c r="F379" s="271" t="s">
        <v>477</v>
      </c>
      <c r="G379" s="272"/>
      <c r="H379" s="198" t="s">
        <v>335</v>
      </c>
      <c r="I379" s="224" t="s">
        <v>268</v>
      </c>
      <c r="J379" s="225"/>
      <c r="K379" s="225"/>
      <c r="L379" s="245"/>
      <c r="M379" s="6"/>
      <c r="N379" s="267"/>
      <c r="O379" s="267"/>
      <c r="P379" s="267"/>
      <c r="Q379" s="267"/>
      <c r="R379" s="267"/>
      <c r="S379" s="267"/>
      <c r="T379" s="267"/>
      <c r="U379" s="267"/>
      <c r="V379" s="267"/>
      <c r="W379" s="267"/>
      <c r="X379" s="267"/>
      <c r="Y379" s="268"/>
      <c r="Z379" s="110"/>
    </row>
    <row r="380" spans="1:26" ht="20.100000000000001" customHeight="1" x14ac:dyDescent="0.15">
      <c r="B380" s="110"/>
      <c r="D380" s="263"/>
      <c r="E380" s="264"/>
      <c r="F380" s="273"/>
      <c r="G380" s="274"/>
      <c r="H380" s="198" t="s">
        <v>336</v>
      </c>
      <c r="I380" s="224" t="s">
        <v>269</v>
      </c>
      <c r="J380" s="225"/>
      <c r="K380" s="225"/>
      <c r="L380" s="245"/>
      <c r="M380" s="6"/>
      <c r="N380" s="267"/>
      <c r="O380" s="267"/>
      <c r="P380" s="267"/>
      <c r="Q380" s="267"/>
      <c r="R380" s="267"/>
      <c r="S380" s="267"/>
      <c r="T380" s="267"/>
      <c r="U380" s="267"/>
      <c r="V380" s="267"/>
      <c r="W380" s="267"/>
      <c r="X380" s="267"/>
      <c r="Y380" s="268"/>
      <c r="Z380" s="110"/>
    </row>
    <row r="381" spans="1:26" ht="20.100000000000001" customHeight="1" x14ac:dyDescent="0.15">
      <c r="B381" s="110"/>
      <c r="D381" s="263"/>
      <c r="E381" s="264"/>
      <c r="F381" s="273"/>
      <c r="G381" s="274"/>
      <c r="H381" s="198" t="s">
        <v>337</v>
      </c>
      <c r="I381" s="224" t="s">
        <v>270</v>
      </c>
      <c r="J381" s="225"/>
      <c r="K381" s="225"/>
      <c r="L381" s="245"/>
      <c r="M381" s="6"/>
      <c r="N381" s="267"/>
      <c r="O381" s="267"/>
      <c r="P381" s="267"/>
      <c r="Q381" s="267"/>
      <c r="R381" s="267"/>
      <c r="S381" s="267"/>
      <c r="T381" s="267"/>
      <c r="U381" s="267"/>
      <c r="V381" s="267"/>
      <c r="W381" s="267"/>
      <c r="X381" s="267"/>
      <c r="Y381" s="268"/>
      <c r="Z381" s="110"/>
    </row>
    <row r="382" spans="1:26" ht="20.100000000000001" customHeight="1" x14ac:dyDescent="0.15">
      <c r="B382" s="110"/>
      <c r="D382" s="263"/>
      <c r="E382" s="264"/>
      <c r="F382" s="273"/>
      <c r="G382" s="274"/>
      <c r="H382" s="198" t="s">
        <v>338</v>
      </c>
      <c r="I382" s="224" t="s">
        <v>271</v>
      </c>
      <c r="J382" s="225"/>
      <c r="K382" s="225"/>
      <c r="L382" s="245"/>
      <c r="M382" s="6"/>
      <c r="N382" s="267"/>
      <c r="O382" s="267"/>
      <c r="P382" s="267"/>
      <c r="Q382" s="267"/>
      <c r="R382" s="267"/>
      <c r="S382" s="267"/>
      <c r="T382" s="267"/>
      <c r="U382" s="267"/>
      <c r="V382" s="267"/>
      <c r="W382" s="267"/>
      <c r="X382" s="267"/>
      <c r="Y382" s="268"/>
      <c r="Z382" s="110"/>
    </row>
    <row r="383" spans="1:26" ht="20.100000000000001" customHeight="1" x14ac:dyDescent="0.15">
      <c r="A383" s="48">
        <f>IF(AND(M383="○",TRIM($N383)=""), 1001, 0)</f>
        <v>0</v>
      </c>
      <c r="B383" s="110"/>
      <c r="D383" s="263"/>
      <c r="E383" s="264"/>
      <c r="F383" s="275"/>
      <c r="G383" s="276"/>
      <c r="H383" s="198" t="s">
        <v>339</v>
      </c>
      <c r="I383" s="224" t="s">
        <v>359</v>
      </c>
      <c r="J383" s="225"/>
      <c r="K383" s="225"/>
      <c r="L383" s="245"/>
      <c r="M383" s="6"/>
      <c r="N383" s="10"/>
      <c r="O383" s="33"/>
      <c r="P383" s="33"/>
      <c r="Q383" s="33"/>
      <c r="R383" s="33"/>
      <c r="S383" s="33"/>
      <c r="T383" s="33"/>
      <c r="U383" s="33"/>
      <c r="V383" s="33"/>
      <c r="W383" s="33"/>
      <c r="X383" s="33"/>
      <c r="Y383" s="34"/>
      <c r="Z383" s="110"/>
    </row>
    <row r="384" spans="1:26" ht="20.100000000000001" customHeight="1" x14ac:dyDescent="0.15">
      <c r="B384" s="110"/>
      <c r="D384" s="263"/>
      <c r="E384" s="264"/>
      <c r="F384" s="277" t="s">
        <v>478</v>
      </c>
      <c r="G384" s="278"/>
      <c r="H384" s="198" t="s">
        <v>335</v>
      </c>
      <c r="I384" s="224" t="s">
        <v>479</v>
      </c>
      <c r="J384" s="225"/>
      <c r="K384" s="225"/>
      <c r="L384" s="245"/>
      <c r="M384" s="6"/>
      <c r="N384" s="267"/>
      <c r="O384" s="267"/>
      <c r="P384" s="267"/>
      <c r="Q384" s="267"/>
      <c r="R384" s="267"/>
      <c r="S384" s="267"/>
      <c r="T384" s="267"/>
      <c r="U384" s="267"/>
      <c r="V384" s="267"/>
      <c r="W384" s="267"/>
      <c r="X384" s="267"/>
      <c r="Y384" s="268"/>
      <c r="Z384" s="110"/>
    </row>
    <row r="385" spans="1:26" ht="20.100000000000001" customHeight="1" x14ac:dyDescent="0.15">
      <c r="B385" s="110"/>
      <c r="D385" s="263"/>
      <c r="E385" s="264"/>
      <c r="F385" s="279"/>
      <c r="G385" s="280"/>
      <c r="H385" s="198" t="s">
        <v>336</v>
      </c>
      <c r="I385" s="224" t="s">
        <v>480</v>
      </c>
      <c r="J385" s="225"/>
      <c r="K385" s="225"/>
      <c r="L385" s="245"/>
      <c r="M385" s="6"/>
      <c r="N385" s="267"/>
      <c r="O385" s="267"/>
      <c r="P385" s="267"/>
      <c r="Q385" s="267"/>
      <c r="R385" s="267"/>
      <c r="S385" s="267"/>
      <c r="T385" s="267"/>
      <c r="U385" s="267"/>
      <c r="V385" s="267"/>
      <c r="W385" s="267"/>
      <c r="X385" s="267"/>
      <c r="Y385" s="268"/>
      <c r="Z385" s="110"/>
    </row>
    <row r="386" spans="1:26" ht="30" customHeight="1" x14ac:dyDescent="0.15">
      <c r="B386" s="110"/>
      <c r="D386" s="263"/>
      <c r="E386" s="264"/>
      <c r="F386" s="279"/>
      <c r="G386" s="280"/>
      <c r="H386" s="198" t="s">
        <v>337</v>
      </c>
      <c r="I386" s="281" t="s">
        <v>481</v>
      </c>
      <c r="J386" s="282"/>
      <c r="K386" s="282"/>
      <c r="L386" s="283"/>
      <c r="M386" s="6"/>
      <c r="N386" s="267"/>
      <c r="O386" s="267"/>
      <c r="P386" s="267"/>
      <c r="Q386" s="267"/>
      <c r="R386" s="267"/>
      <c r="S386" s="267"/>
      <c r="T386" s="267"/>
      <c r="U386" s="267"/>
      <c r="V386" s="267"/>
      <c r="W386" s="267"/>
      <c r="X386" s="267"/>
      <c r="Y386" s="268"/>
      <c r="Z386" s="110"/>
    </row>
    <row r="387" spans="1:26" ht="20.100000000000001" customHeight="1" x14ac:dyDescent="0.15">
      <c r="A387" s="48">
        <f>IF(AND(M387="○",TRIM($N387)=""), 1001, 0)</f>
        <v>0</v>
      </c>
      <c r="B387" s="110"/>
      <c r="D387" s="263"/>
      <c r="E387" s="264"/>
      <c r="F387" s="284"/>
      <c r="G387" s="285"/>
      <c r="H387" s="198" t="s">
        <v>338</v>
      </c>
      <c r="I387" s="224" t="s">
        <v>359</v>
      </c>
      <c r="J387" s="225"/>
      <c r="K387" s="225"/>
      <c r="L387" s="245"/>
      <c r="M387" s="6"/>
      <c r="N387" s="10"/>
      <c r="O387" s="33"/>
      <c r="P387" s="33"/>
      <c r="Q387" s="33"/>
      <c r="R387" s="33"/>
      <c r="S387" s="33"/>
      <c r="T387" s="33"/>
      <c r="U387" s="33"/>
      <c r="V387" s="33"/>
      <c r="W387" s="33"/>
      <c r="X387" s="33"/>
      <c r="Y387" s="34"/>
      <c r="Z387" s="110"/>
    </row>
    <row r="388" spans="1:26" ht="20.100000000000001" customHeight="1" x14ac:dyDescent="0.15">
      <c r="B388" s="110"/>
      <c r="D388" s="263"/>
      <c r="E388" s="264"/>
      <c r="F388" s="277" t="s">
        <v>482</v>
      </c>
      <c r="G388" s="278"/>
      <c r="H388" s="198" t="s">
        <v>335</v>
      </c>
      <c r="I388" s="224" t="s">
        <v>483</v>
      </c>
      <c r="J388" s="225"/>
      <c r="K388" s="225"/>
      <c r="L388" s="245"/>
      <c r="M388" s="6"/>
      <c r="N388" s="267"/>
      <c r="O388" s="267"/>
      <c r="P388" s="267"/>
      <c r="Q388" s="267"/>
      <c r="R388" s="267"/>
      <c r="S388" s="267"/>
      <c r="T388" s="267"/>
      <c r="U388" s="267"/>
      <c r="V388" s="267"/>
      <c r="W388" s="267"/>
      <c r="X388" s="267"/>
      <c r="Y388" s="268"/>
      <c r="Z388" s="110"/>
    </row>
    <row r="389" spans="1:26" ht="20.100000000000001" customHeight="1" x14ac:dyDescent="0.15">
      <c r="B389" s="110"/>
      <c r="D389" s="263"/>
      <c r="E389" s="264"/>
      <c r="F389" s="279"/>
      <c r="G389" s="280"/>
      <c r="H389" s="198" t="s">
        <v>336</v>
      </c>
      <c r="I389" s="224" t="s">
        <v>484</v>
      </c>
      <c r="J389" s="225"/>
      <c r="K389" s="225"/>
      <c r="L389" s="245"/>
      <c r="M389" s="6"/>
      <c r="N389" s="267"/>
      <c r="O389" s="267"/>
      <c r="P389" s="267"/>
      <c r="Q389" s="267"/>
      <c r="R389" s="267"/>
      <c r="S389" s="267"/>
      <c r="T389" s="267"/>
      <c r="U389" s="267"/>
      <c r="V389" s="267"/>
      <c r="W389" s="267"/>
      <c r="X389" s="267"/>
      <c r="Y389" s="268"/>
      <c r="Z389" s="110"/>
    </row>
    <row r="390" spans="1:26" ht="20.100000000000001" customHeight="1" x14ac:dyDescent="0.15">
      <c r="B390" s="110"/>
      <c r="D390" s="263"/>
      <c r="E390" s="264"/>
      <c r="F390" s="279"/>
      <c r="G390" s="280"/>
      <c r="H390" s="198" t="s">
        <v>337</v>
      </c>
      <c r="I390" s="224" t="s">
        <v>360</v>
      </c>
      <c r="J390" s="225"/>
      <c r="K390" s="225"/>
      <c r="L390" s="245"/>
      <c r="M390" s="6"/>
      <c r="N390" s="267"/>
      <c r="O390" s="267"/>
      <c r="P390" s="267"/>
      <c r="Q390" s="267"/>
      <c r="R390" s="267"/>
      <c r="S390" s="267"/>
      <c r="T390" s="267"/>
      <c r="U390" s="267"/>
      <c r="V390" s="267"/>
      <c r="W390" s="267"/>
      <c r="X390" s="267"/>
      <c r="Y390" s="268"/>
      <c r="Z390" s="110"/>
    </row>
    <row r="391" spans="1:26" ht="20.100000000000001" customHeight="1" x14ac:dyDescent="0.15">
      <c r="A391" s="48">
        <f>IF(AND(M391="○",TRIM($N391)=""), 1001, 0)</f>
        <v>0</v>
      </c>
      <c r="B391" s="110"/>
      <c r="D391" s="263"/>
      <c r="E391" s="264"/>
      <c r="F391" s="284"/>
      <c r="G391" s="285"/>
      <c r="H391" s="198" t="s">
        <v>338</v>
      </c>
      <c r="I391" s="224" t="s">
        <v>359</v>
      </c>
      <c r="J391" s="225"/>
      <c r="K391" s="225"/>
      <c r="L391" s="245"/>
      <c r="M391" s="6"/>
      <c r="N391" s="10"/>
      <c r="O391" s="33"/>
      <c r="P391" s="33"/>
      <c r="Q391" s="33"/>
      <c r="R391" s="33"/>
      <c r="S391" s="33"/>
      <c r="T391" s="33"/>
      <c r="U391" s="33"/>
      <c r="V391" s="33"/>
      <c r="W391" s="33"/>
      <c r="X391" s="33"/>
      <c r="Y391" s="34"/>
      <c r="Z391" s="110"/>
    </row>
    <row r="392" spans="1:26" ht="20.100000000000001" customHeight="1" x14ac:dyDescent="0.15">
      <c r="B392" s="110"/>
      <c r="D392" s="263"/>
      <c r="E392" s="264"/>
      <c r="F392" s="271" t="s">
        <v>485</v>
      </c>
      <c r="G392" s="272"/>
      <c r="H392" s="198" t="s">
        <v>335</v>
      </c>
      <c r="I392" s="224" t="s">
        <v>272</v>
      </c>
      <c r="J392" s="225"/>
      <c r="K392" s="225"/>
      <c r="L392" s="245"/>
      <c r="M392" s="6"/>
      <c r="N392" s="267"/>
      <c r="O392" s="267"/>
      <c r="P392" s="267"/>
      <c r="Q392" s="267"/>
      <c r="R392" s="267"/>
      <c r="S392" s="267"/>
      <c r="T392" s="267"/>
      <c r="U392" s="267"/>
      <c r="V392" s="267"/>
      <c r="W392" s="267"/>
      <c r="X392" s="267"/>
      <c r="Y392" s="268"/>
      <c r="Z392" s="110"/>
    </row>
    <row r="393" spans="1:26" ht="20.100000000000001" customHeight="1" x14ac:dyDescent="0.15">
      <c r="B393" s="110"/>
      <c r="D393" s="263"/>
      <c r="E393" s="264"/>
      <c r="F393" s="273"/>
      <c r="G393" s="274"/>
      <c r="H393" s="198" t="s">
        <v>336</v>
      </c>
      <c r="I393" s="224" t="s">
        <v>273</v>
      </c>
      <c r="J393" s="225"/>
      <c r="K393" s="225"/>
      <c r="L393" s="245"/>
      <c r="M393" s="6"/>
      <c r="N393" s="267"/>
      <c r="O393" s="267"/>
      <c r="P393" s="267"/>
      <c r="Q393" s="267"/>
      <c r="R393" s="267"/>
      <c r="S393" s="267"/>
      <c r="T393" s="267"/>
      <c r="U393" s="267"/>
      <c r="V393" s="267"/>
      <c r="W393" s="267"/>
      <c r="X393" s="267"/>
      <c r="Y393" s="268"/>
      <c r="Z393" s="110"/>
    </row>
    <row r="394" spans="1:26" ht="20.100000000000001" customHeight="1" x14ac:dyDescent="0.15">
      <c r="B394" s="110"/>
      <c r="D394" s="263"/>
      <c r="E394" s="264"/>
      <c r="F394" s="273"/>
      <c r="G394" s="274"/>
      <c r="H394" s="198" t="s">
        <v>337</v>
      </c>
      <c r="I394" s="224" t="s">
        <v>274</v>
      </c>
      <c r="J394" s="225"/>
      <c r="K394" s="225"/>
      <c r="L394" s="245"/>
      <c r="M394" s="6"/>
      <c r="N394" s="267"/>
      <c r="O394" s="267"/>
      <c r="P394" s="267"/>
      <c r="Q394" s="267"/>
      <c r="R394" s="267"/>
      <c r="S394" s="267"/>
      <c r="T394" s="267"/>
      <c r="U394" s="267"/>
      <c r="V394" s="267"/>
      <c r="W394" s="267"/>
      <c r="X394" s="267"/>
      <c r="Y394" s="268"/>
      <c r="Z394" s="110"/>
    </row>
    <row r="395" spans="1:26" ht="20.100000000000001" customHeight="1" x14ac:dyDescent="0.15">
      <c r="B395" s="110"/>
      <c r="D395" s="263"/>
      <c r="E395" s="264"/>
      <c r="F395" s="273"/>
      <c r="G395" s="274"/>
      <c r="H395" s="198" t="s">
        <v>338</v>
      </c>
      <c r="I395" s="224" t="s">
        <v>275</v>
      </c>
      <c r="J395" s="225"/>
      <c r="K395" s="225"/>
      <c r="L395" s="245"/>
      <c r="M395" s="6"/>
      <c r="N395" s="267"/>
      <c r="O395" s="267"/>
      <c r="P395" s="267"/>
      <c r="Q395" s="267"/>
      <c r="R395" s="267"/>
      <c r="S395" s="267"/>
      <c r="T395" s="267"/>
      <c r="U395" s="267"/>
      <c r="V395" s="267"/>
      <c r="W395" s="267"/>
      <c r="X395" s="267"/>
      <c r="Y395" s="268"/>
      <c r="Z395" s="110"/>
    </row>
    <row r="396" spans="1:26" ht="20.100000000000001" customHeight="1" x14ac:dyDescent="0.15">
      <c r="B396" s="110"/>
      <c r="D396" s="263"/>
      <c r="E396" s="264"/>
      <c r="F396" s="273"/>
      <c r="G396" s="274"/>
      <c r="H396" s="198" t="s">
        <v>339</v>
      </c>
      <c r="I396" s="224" t="s">
        <v>361</v>
      </c>
      <c r="J396" s="225"/>
      <c r="K396" s="225"/>
      <c r="L396" s="245"/>
      <c r="M396" s="6"/>
      <c r="N396" s="267"/>
      <c r="O396" s="267"/>
      <c r="P396" s="267"/>
      <c r="Q396" s="267"/>
      <c r="R396" s="267"/>
      <c r="S396" s="267"/>
      <c r="T396" s="267"/>
      <c r="U396" s="267"/>
      <c r="V396" s="267"/>
      <c r="W396" s="267"/>
      <c r="X396" s="267"/>
      <c r="Y396" s="268"/>
      <c r="Z396" s="110"/>
    </row>
    <row r="397" spans="1:26" ht="20.100000000000001" customHeight="1" x14ac:dyDescent="0.15">
      <c r="B397" s="110"/>
      <c r="D397" s="263"/>
      <c r="E397" s="264"/>
      <c r="F397" s="273"/>
      <c r="G397" s="274"/>
      <c r="H397" s="198" t="s">
        <v>340</v>
      </c>
      <c r="I397" s="224" t="s">
        <v>362</v>
      </c>
      <c r="J397" s="225"/>
      <c r="K397" s="225"/>
      <c r="L397" s="245"/>
      <c r="M397" s="6"/>
      <c r="N397" s="267"/>
      <c r="O397" s="267"/>
      <c r="P397" s="267"/>
      <c r="Q397" s="267"/>
      <c r="R397" s="267"/>
      <c r="S397" s="267"/>
      <c r="T397" s="267"/>
      <c r="U397" s="267"/>
      <c r="V397" s="267"/>
      <c r="W397" s="267"/>
      <c r="X397" s="267"/>
      <c r="Y397" s="268"/>
      <c r="Z397" s="110"/>
    </row>
    <row r="398" spans="1:26" ht="20.100000000000001" customHeight="1" x14ac:dyDescent="0.15">
      <c r="B398" s="110"/>
      <c r="D398" s="263"/>
      <c r="E398" s="264"/>
      <c r="F398" s="273"/>
      <c r="G398" s="274"/>
      <c r="H398" s="198" t="s">
        <v>341</v>
      </c>
      <c r="I398" s="224" t="s">
        <v>276</v>
      </c>
      <c r="J398" s="225"/>
      <c r="K398" s="225"/>
      <c r="L398" s="245"/>
      <c r="M398" s="6"/>
      <c r="N398" s="267"/>
      <c r="O398" s="267"/>
      <c r="P398" s="267"/>
      <c r="Q398" s="267"/>
      <c r="R398" s="267"/>
      <c r="S398" s="267"/>
      <c r="T398" s="267"/>
      <c r="U398" s="267"/>
      <c r="V398" s="267"/>
      <c r="W398" s="267"/>
      <c r="X398" s="267"/>
      <c r="Y398" s="268"/>
      <c r="Z398" s="110"/>
    </row>
    <row r="399" spans="1:26" ht="20.100000000000001" customHeight="1" x14ac:dyDescent="0.15">
      <c r="B399" s="110"/>
      <c r="D399" s="263"/>
      <c r="E399" s="264"/>
      <c r="F399" s="273"/>
      <c r="G399" s="274"/>
      <c r="H399" s="198" t="s">
        <v>342</v>
      </c>
      <c r="I399" s="224" t="s">
        <v>277</v>
      </c>
      <c r="J399" s="225"/>
      <c r="K399" s="225"/>
      <c r="L399" s="245"/>
      <c r="M399" s="6"/>
      <c r="N399" s="267"/>
      <c r="O399" s="267"/>
      <c r="P399" s="267"/>
      <c r="Q399" s="267"/>
      <c r="R399" s="267"/>
      <c r="S399" s="267"/>
      <c r="T399" s="267"/>
      <c r="U399" s="267"/>
      <c r="V399" s="267"/>
      <c r="W399" s="267"/>
      <c r="X399" s="267"/>
      <c r="Y399" s="268"/>
      <c r="Z399" s="110"/>
    </row>
    <row r="400" spans="1:26" ht="20.100000000000001" customHeight="1" x14ac:dyDescent="0.15">
      <c r="B400" s="110"/>
      <c r="D400" s="263"/>
      <c r="E400" s="264"/>
      <c r="F400" s="273"/>
      <c r="G400" s="274"/>
      <c r="H400" s="198" t="s">
        <v>343</v>
      </c>
      <c r="I400" s="224" t="s">
        <v>278</v>
      </c>
      <c r="J400" s="225"/>
      <c r="K400" s="225"/>
      <c r="L400" s="245"/>
      <c r="M400" s="6"/>
      <c r="N400" s="267"/>
      <c r="O400" s="267"/>
      <c r="P400" s="267"/>
      <c r="Q400" s="267"/>
      <c r="R400" s="267"/>
      <c r="S400" s="267"/>
      <c r="T400" s="267"/>
      <c r="U400" s="267"/>
      <c r="V400" s="267"/>
      <c r="W400" s="267"/>
      <c r="X400" s="267"/>
      <c r="Y400" s="268"/>
      <c r="Z400" s="110"/>
    </row>
    <row r="401" spans="1:26" ht="20.100000000000001" customHeight="1" x14ac:dyDescent="0.15">
      <c r="B401" s="110"/>
      <c r="D401" s="263"/>
      <c r="E401" s="264"/>
      <c r="F401" s="273"/>
      <c r="G401" s="274"/>
      <c r="H401" s="198" t="s">
        <v>344</v>
      </c>
      <c r="I401" s="224" t="s">
        <v>279</v>
      </c>
      <c r="J401" s="225"/>
      <c r="K401" s="225"/>
      <c r="L401" s="245"/>
      <c r="M401" s="6"/>
      <c r="N401" s="267"/>
      <c r="O401" s="267"/>
      <c r="P401" s="267"/>
      <c r="Q401" s="267"/>
      <c r="R401" s="267"/>
      <c r="S401" s="267"/>
      <c r="T401" s="267"/>
      <c r="U401" s="267"/>
      <c r="V401" s="267"/>
      <c r="W401" s="267"/>
      <c r="X401" s="267"/>
      <c r="Y401" s="268"/>
      <c r="Z401" s="110"/>
    </row>
    <row r="402" spans="1:26" ht="20.100000000000001" customHeight="1" x14ac:dyDescent="0.15">
      <c r="B402" s="110"/>
      <c r="D402" s="263"/>
      <c r="E402" s="264"/>
      <c r="F402" s="273"/>
      <c r="G402" s="274"/>
      <c r="H402" s="198" t="s">
        <v>345</v>
      </c>
      <c r="I402" s="224" t="s">
        <v>600</v>
      </c>
      <c r="J402" s="225"/>
      <c r="K402" s="225"/>
      <c r="L402" s="245"/>
      <c r="M402" s="6"/>
      <c r="N402" s="267"/>
      <c r="O402" s="267"/>
      <c r="P402" s="267"/>
      <c r="Q402" s="267"/>
      <c r="R402" s="267"/>
      <c r="S402" s="267"/>
      <c r="T402" s="267"/>
      <c r="U402" s="267"/>
      <c r="V402" s="267"/>
      <c r="W402" s="267"/>
      <c r="X402" s="267"/>
      <c r="Y402" s="268"/>
      <c r="Z402" s="110"/>
    </row>
    <row r="403" spans="1:26" ht="20.100000000000001" customHeight="1" x14ac:dyDescent="0.15">
      <c r="B403" s="110"/>
      <c r="D403" s="263"/>
      <c r="E403" s="264"/>
      <c r="F403" s="273"/>
      <c r="G403" s="274"/>
      <c r="H403" s="198" t="s">
        <v>346</v>
      </c>
      <c r="I403" s="224" t="s">
        <v>610</v>
      </c>
      <c r="J403" s="225"/>
      <c r="K403" s="225"/>
      <c r="L403" s="245"/>
      <c r="M403" s="6"/>
      <c r="N403" s="267"/>
      <c r="O403" s="267"/>
      <c r="P403" s="267"/>
      <c r="Q403" s="267"/>
      <c r="R403" s="267"/>
      <c r="S403" s="267"/>
      <c r="T403" s="267"/>
      <c r="U403" s="267"/>
      <c r="V403" s="267"/>
      <c r="W403" s="267"/>
      <c r="X403" s="267"/>
      <c r="Y403" s="268"/>
      <c r="Z403" s="110"/>
    </row>
    <row r="404" spans="1:26" ht="20.100000000000001" customHeight="1" x14ac:dyDescent="0.15">
      <c r="B404" s="110"/>
      <c r="D404" s="263"/>
      <c r="E404" s="264"/>
      <c r="F404" s="273"/>
      <c r="G404" s="274"/>
      <c r="H404" s="198" t="s">
        <v>347</v>
      </c>
      <c r="I404" s="224" t="s">
        <v>280</v>
      </c>
      <c r="J404" s="225"/>
      <c r="K404" s="225"/>
      <c r="L404" s="245"/>
      <c r="M404" s="6"/>
      <c r="N404" s="267"/>
      <c r="O404" s="267"/>
      <c r="P404" s="267"/>
      <c r="Q404" s="267"/>
      <c r="R404" s="267"/>
      <c r="S404" s="267"/>
      <c r="T404" s="267"/>
      <c r="U404" s="267"/>
      <c r="V404" s="267"/>
      <c r="W404" s="267"/>
      <c r="X404" s="267"/>
      <c r="Y404" s="268"/>
      <c r="Z404" s="110"/>
    </row>
    <row r="405" spans="1:26" ht="20.100000000000001" customHeight="1" x14ac:dyDescent="0.15">
      <c r="B405" s="110"/>
      <c r="D405" s="263"/>
      <c r="E405" s="264"/>
      <c r="F405" s="273"/>
      <c r="G405" s="274"/>
      <c r="H405" s="198" t="s">
        <v>348</v>
      </c>
      <c r="I405" s="224" t="s">
        <v>281</v>
      </c>
      <c r="J405" s="225"/>
      <c r="K405" s="225"/>
      <c r="L405" s="245"/>
      <c r="M405" s="6"/>
      <c r="N405" s="267"/>
      <c r="O405" s="267"/>
      <c r="P405" s="267"/>
      <c r="Q405" s="267"/>
      <c r="R405" s="267"/>
      <c r="S405" s="267"/>
      <c r="T405" s="267"/>
      <c r="U405" s="267"/>
      <c r="V405" s="267"/>
      <c r="W405" s="267"/>
      <c r="X405" s="267"/>
      <c r="Y405" s="268"/>
      <c r="Z405" s="110"/>
    </row>
    <row r="406" spans="1:26" ht="20.100000000000001" customHeight="1" x14ac:dyDescent="0.15">
      <c r="B406" s="110"/>
      <c r="D406" s="263"/>
      <c r="E406" s="264"/>
      <c r="F406" s="273"/>
      <c r="G406" s="274"/>
      <c r="H406" s="198" t="s">
        <v>349</v>
      </c>
      <c r="I406" s="224" t="s">
        <v>486</v>
      </c>
      <c r="J406" s="225"/>
      <c r="K406" s="225"/>
      <c r="L406" s="245"/>
      <c r="M406" s="6"/>
      <c r="N406" s="267"/>
      <c r="O406" s="267"/>
      <c r="P406" s="267"/>
      <c r="Q406" s="267"/>
      <c r="R406" s="267"/>
      <c r="S406" s="267"/>
      <c r="T406" s="267"/>
      <c r="U406" s="267"/>
      <c r="V406" s="267"/>
      <c r="W406" s="267"/>
      <c r="X406" s="267"/>
      <c r="Y406" s="268"/>
      <c r="Z406" s="110"/>
    </row>
    <row r="407" spans="1:26" ht="20.100000000000001" customHeight="1" x14ac:dyDescent="0.15">
      <c r="B407" s="110"/>
      <c r="D407" s="263"/>
      <c r="E407" s="264"/>
      <c r="F407" s="273"/>
      <c r="G407" s="274"/>
      <c r="H407" s="198" t="s">
        <v>350</v>
      </c>
      <c r="I407" s="224" t="s">
        <v>282</v>
      </c>
      <c r="J407" s="225"/>
      <c r="K407" s="225"/>
      <c r="L407" s="245"/>
      <c r="M407" s="6"/>
      <c r="N407" s="267"/>
      <c r="O407" s="267"/>
      <c r="P407" s="267"/>
      <c r="Q407" s="267"/>
      <c r="R407" s="267"/>
      <c r="S407" s="267"/>
      <c r="T407" s="267"/>
      <c r="U407" s="267"/>
      <c r="V407" s="267"/>
      <c r="W407" s="267"/>
      <c r="X407" s="267"/>
      <c r="Y407" s="268"/>
      <c r="Z407" s="110"/>
    </row>
    <row r="408" spans="1:26" ht="20.100000000000001" customHeight="1" x14ac:dyDescent="0.15">
      <c r="B408" s="110"/>
      <c r="D408" s="263"/>
      <c r="E408" s="264"/>
      <c r="F408" s="273"/>
      <c r="G408" s="274"/>
      <c r="H408" s="198" t="s">
        <v>351</v>
      </c>
      <c r="I408" s="224" t="s">
        <v>487</v>
      </c>
      <c r="J408" s="225"/>
      <c r="K408" s="225"/>
      <c r="L408" s="245"/>
      <c r="M408" s="6"/>
      <c r="N408" s="267"/>
      <c r="O408" s="267"/>
      <c r="P408" s="267"/>
      <c r="Q408" s="267"/>
      <c r="R408" s="267"/>
      <c r="S408" s="267"/>
      <c r="T408" s="267"/>
      <c r="U408" s="267"/>
      <c r="V408" s="267"/>
      <c r="W408" s="267"/>
      <c r="X408" s="267"/>
      <c r="Y408" s="268"/>
      <c r="Z408" s="110"/>
    </row>
    <row r="409" spans="1:26" ht="20.100000000000001" customHeight="1" x14ac:dyDescent="0.15">
      <c r="B409" s="110"/>
      <c r="D409" s="263"/>
      <c r="E409" s="264"/>
      <c r="F409" s="273"/>
      <c r="G409" s="274"/>
      <c r="H409" s="198" t="s">
        <v>352</v>
      </c>
      <c r="I409" s="224" t="s">
        <v>488</v>
      </c>
      <c r="J409" s="225"/>
      <c r="K409" s="225"/>
      <c r="L409" s="245"/>
      <c r="M409" s="6"/>
      <c r="N409" s="267"/>
      <c r="O409" s="267"/>
      <c r="P409" s="267"/>
      <c r="Q409" s="267"/>
      <c r="R409" s="267"/>
      <c r="S409" s="267"/>
      <c r="T409" s="267"/>
      <c r="U409" s="267"/>
      <c r="V409" s="267"/>
      <c r="W409" s="267"/>
      <c r="X409" s="267"/>
      <c r="Y409" s="268"/>
      <c r="Z409" s="110"/>
    </row>
    <row r="410" spans="1:26" ht="20.100000000000001" customHeight="1" x14ac:dyDescent="0.15">
      <c r="B410" s="110"/>
      <c r="D410" s="263"/>
      <c r="E410" s="264"/>
      <c r="F410" s="273"/>
      <c r="G410" s="274"/>
      <c r="H410" s="198" t="s">
        <v>353</v>
      </c>
      <c r="I410" s="224" t="s">
        <v>489</v>
      </c>
      <c r="J410" s="225"/>
      <c r="K410" s="225"/>
      <c r="L410" s="245"/>
      <c r="M410" s="6"/>
      <c r="N410" s="267"/>
      <c r="O410" s="267"/>
      <c r="P410" s="267"/>
      <c r="Q410" s="267"/>
      <c r="R410" s="267"/>
      <c r="S410" s="267"/>
      <c r="T410" s="267"/>
      <c r="U410" s="267"/>
      <c r="V410" s="267"/>
      <c r="W410" s="267"/>
      <c r="X410" s="267"/>
      <c r="Y410" s="268"/>
      <c r="Z410" s="110"/>
    </row>
    <row r="411" spans="1:26" ht="20.100000000000001" customHeight="1" x14ac:dyDescent="0.15">
      <c r="B411" s="110"/>
      <c r="D411" s="263"/>
      <c r="E411" s="264"/>
      <c r="F411" s="273"/>
      <c r="G411" s="274"/>
      <c r="H411" s="198" t="s">
        <v>354</v>
      </c>
      <c r="I411" s="224" t="s">
        <v>490</v>
      </c>
      <c r="J411" s="225"/>
      <c r="K411" s="225"/>
      <c r="L411" s="245"/>
      <c r="M411" s="6"/>
      <c r="N411" s="267"/>
      <c r="O411" s="267"/>
      <c r="P411" s="267"/>
      <c r="Q411" s="267"/>
      <c r="R411" s="267"/>
      <c r="S411" s="267"/>
      <c r="T411" s="267"/>
      <c r="U411" s="267"/>
      <c r="V411" s="267"/>
      <c r="W411" s="267"/>
      <c r="X411" s="267"/>
      <c r="Y411" s="268"/>
      <c r="Z411" s="110"/>
    </row>
    <row r="412" spans="1:26" ht="20.100000000000001" customHeight="1" x14ac:dyDescent="0.15">
      <c r="B412" s="110"/>
      <c r="D412" s="263"/>
      <c r="E412" s="264"/>
      <c r="F412" s="273"/>
      <c r="G412" s="274"/>
      <c r="H412" s="198" t="s">
        <v>355</v>
      </c>
      <c r="I412" s="224" t="s">
        <v>283</v>
      </c>
      <c r="J412" s="225"/>
      <c r="K412" s="225"/>
      <c r="L412" s="245"/>
      <c r="M412" s="6"/>
      <c r="N412" s="267"/>
      <c r="O412" s="267"/>
      <c r="P412" s="267"/>
      <c r="Q412" s="267"/>
      <c r="R412" s="267"/>
      <c r="S412" s="267"/>
      <c r="T412" s="267"/>
      <c r="U412" s="267"/>
      <c r="V412" s="267"/>
      <c r="W412" s="267"/>
      <c r="X412" s="267"/>
      <c r="Y412" s="268"/>
      <c r="Z412" s="110"/>
    </row>
    <row r="413" spans="1:26" ht="20.100000000000001" customHeight="1" x14ac:dyDescent="0.15">
      <c r="B413" s="110"/>
      <c r="D413" s="263"/>
      <c r="E413" s="264"/>
      <c r="F413" s="273"/>
      <c r="G413" s="274"/>
      <c r="H413" s="198" t="s">
        <v>601</v>
      </c>
      <c r="I413" s="224" t="s">
        <v>284</v>
      </c>
      <c r="J413" s="225"/>
      <c r="K413" s="225"/>
      <c r="L413" s="245"/>
      <c r="M413" s="6"/>
      <c r="N413" s="286"/>
      <c r="O413" s="287"/>
      <c r="P413" s="287"/>
      <c r="Q413" s="287"/>
      <c r="R413" s="287"/>
      <c r="S413" s="287"/>
      <c r="T413" s="287"/>
      <c r="U413" s="287"/>
      <c r="V413" s="287"/>
      <c r="W413" s="287"/>
      <c r="X413" s="287"/>
      <c r="Y413" s="288"/>
      <c r="Z413" s="110"/>
    </row>
    <row r="414" spans="1:26" ht="20.100000000000001" customHeight="1" x14ac:dyDescent="0.15">
      <c r="A414" s="48">
        <f>IF(AND(M414="○",TRIM($N414)=""), 1001, 0)</f>
        <v>0</v>
      </c>
      <c r="B414" s="110"/>
      <c r="D414" s="263"/>
      <c r="E414" s="264"/>
      <c r="F414" s="275"/>
      <c r="G414" s="276"/>
      <c r="H414" s="198" t="s">
        <v>611</v>
      </c>
      <c r="I414" s="224" t="s">
        <v>359</v>
      </c>
      <c r="J414" s="225"/>
      <c r="K414" s="225"/>
      <c r="L414" s="245"/>
      <c r="M414" s="6"/>
      <c r="N414" s="10"/>
      <c r="O414" s="33"/>
      <c r="P414" s="33"/>
      <c r="Q414" s="33"/>
      <c r="R414" s="33"/>
      <c r="S414" s="33"/>
      <c r="T414" s="33"/>
      <c r="U414" s="33"/>
      <c r="V414" s="33"/>
      <c r="W414" s="33"/>
      <c r="X414" s="33"/>
      <c r="Y414" s="34"/>
      <c r="Z414" s="110"/>
    </row>
    <row r="415" spans="1:26" ht="20.100000000000001" customHeight="1" x14ac:dyDescent="0.15">
      <c r="B415" s="110"/>
      <c r="D415" s="263"/>
      <c r="E415" s="264"/>
      <c r="F415" s="271" t="s">
        <v>491</v>
      </c>
      <c r="G415" s="272"/>
      <c r="H415" s="198" t="s">
        <v>335</v>
      </c>
      <c r="I415" s="224" t="s">
        <v>182</v>
      </c>
      <c r="J415" s="225"/>
      <c r="K415" s="225"/>
      <c r="L415" s="245"/>
      <c r="M415" s="6"/>
      <c r="N415" s="267"/>
      <c r="O415" s="267"/>
      <c r="P415" s="267"/>
      <c r="Q415" s="267"/>
      <c r="R415" s="267"/>
      <c r="S415" s="267"/>
      <c r="T415" s="267"/>
      <c r="U415" s="267"/>
      <c r="V415" s="267"/>
      <c r="W415" s="267"/>
      <c r="X415" s="267"/>
      <c r="Y415" s="268"/>
      <c r="Z415" s="110"/>
    </row>
    <row r="416" spans="1:26" ht="20.100000000000001" customHeight="1" x14ac:dyDescent="0.15">
      <c r="B416" s="110"/>
      <c r="D416" s="263"/>
      <c r="E416" s="264"/>
      <c r="F416" s="273"/>
      <c r="G416" s="274"/>
      <c r="H416" s="198" t="s">
        <v>336</v>
      </c>
      <c r="I416" s="224" t="s">
        <v>285</v>
      </c>
      <c r="J416" s="225"/>
      <c r="K416" s="225"/>
      <c r="L416" s="245"/>
      <c r="M416" s="6"/>
      <c r="N416" s="267"/>
      <c r="O416" s="267"/>
      <c r="P416" s="267"/>
      <c r="Q416" s="267"/>
      <c r="R416" s="267"/>
      <c r="S416" s="267"/>
      <c r="T416" s="267"/>
      <c r="U416" s="267"/>
      <c r="V416" s="267"/>
      <c r="W416" s="267"/>
      <c r="X416" s="267"/>
      <c r="Y416" s="268"/>
      <c r="Z416" s="110"/>
    </row>
    <row r="417" spans="1:26" ht="20.100000000000001" customHeight="1" x14ac:dyDescent="0.15">
      <c r="B417" s="110"/>
      <c r="D417" s="263"/>
      <c r="E417" s="264"/>
      <c r="F417" s="273"/>
      <c r="G417" s="274"/>
      <c r="H417" s="198" t="s">
        <v>337</v>
      </c>
      <c r="I417" s="224" t="s">
        <v>286</v>
      </c>
      <c r="J417" s="225"/>
      <c r="K417" s="225"/>
      <c r="L417" s="245"/>
      <c r="M417" s="6"/>
      <c r="N417" s="267"/>
      <c r="O417" s="267"/>
      <c r="P417" s="267"/>
      <c r="Q417" s="267"/>
      <c r="R417" s="267"/>
      <c r="S417" s="267"/>
      <c r="T417" s="267"/>
      <c r="U417" s="267"/>
      <c r="V417" s="267"/>
      <c r="W417" s="267"/>
      <c r="X417" s="267"/>
      <c r="Y417" s="268"/>
      <c r="Z417" s="110"/>
    </row>
    <row r="418" spans="1:26" ht="20.100000000000001" customHeight="1" x14ac:dyDescent="0.15">
      <c r="B418" s="110"/>
      <c r="D418" s="263"/>
      <c r="E418" s="264"/>
      <c r="F418" s="273"/>
      <c r="G418" s="274"/>
      <c r="H418" s="198" t="s">
        <v>338</v>
      </c>
      <c r="I418" s="224" t="s">
        <v>287</v>
      </c>
      <c r="J418" s="225"/>
      <c r="K418" s="225"/>
      <c r="L418" s="245"/>
      <c r="M418" s="6"/>
      <c r="N418" s="286"/>
      <c r="O418" s="287"/>
      <c r="P418" s="287"/>
      <c r="Q418" s="287"/>
      <c r="R418" s="287"/>
      <c r="S418" s="287"/>
      <c r="T418" s="287"/>
      <c r="U418" s="287"/>
      <c r="V418" s="287"/>
      <c r="W418" s="287"/>
      <c r="X418" s="287"/>
      <c r="Y418" s="288"/>
      <c r="Z418" s="110"/>
    </row>
    <row r="419" spans="1:26" ht="20.100000000000001" customHeight="1" x14ac:dyDescent="0.15">
      <c r="A419" s="48">
        <f>IF(AND(M419="○",TRIM($N419)=""), 1001, 0)</f>
        <v>0</v>
      </c>
      <c r="B419" s="110"/>
      <c r="D419" s="289"/>
      <c r="E419" s="290"/>
      <c r="F419" s="291"/>
      <c r="G419" s="292"/>
      <c r="H419" s="232" t="s">
        <v>339</v>
      </c>
      <c r="I419" s="233" t="s">
        <v>359</v>
      </c>
      <c r="J419" s="234"/>
      <c r="K419" s="234"/>
      <c r="L419" s="293"/>
      <c r="M419" s="8"/>
      <c r="N419" s="13"/>
      <c r="O419" s="35"/>
      <c r="P419" s="35"/>
      <c r="Q419" s="35"/>
      <c r="R419" s="35"/>
      <c r="S419" s="35"/>
      <c r="T419" s="35"/>
      <c r="U419" s="35"/>
      <c r="V419" s="35"/>
      <c r="W419" s="35"/>
      <c r="X419" s="35"/>
      <c r="Y419" s="36"/>
      <c r="Z419" s="110"/>
    </row>
    <row r="420" spans="1:26" ht="20.100000000000001" customHeight="1" x14ac:dyDescent="0.15">
      <c r="B420" s="110"/>
      <c r="D420" s="294" t="s">
        <v>288</v>
      </c>
      <c r="E420" s="295"/>
      <c r="F420" s="296" t="s">
        <v>288</v>
      </c>
      <c r="G420" s="295"/>
      <c r="H420" s="192" t="s">
        <v>335</v>
      </c>
      <c r="I420" s="219" t="s">
        <v>492</v>
      </c>
      <c r="J420" s="220"/>
      <c r="K420" s="220"/>
      <c r="L420" s="297"/>
      <c r="M420" s="5"/>
      <c r="N420" s="298"/>
      <c r="O420" s="298"/>
      <c r="P420" s="298"/>
      <c r="Q420" s="298"/>
      <c r="R420" s="298"/>
      <c r="S420" s="298"/>
      <c r="T420" s="298"/>
      <c r="U420" s="298"/>
      <c r="V420" s="298"/>
      <c r="W420" s="298"/>
      <c r="X420" s="298"/>
      <c r="Y420" s="299"/>
      <c r="Z420" s="110"/>
    </row>
    <row r="421" spans="1:26" ht="20.100000000000001" customHeight="1" x14ac:dyDescent="0.15">
      <c r="B421" s="110"/>
      <c r="D421" s="300"/>
      <c r="E421" s="274"/>
      <c r="F421" s="273"/>
      <c r="G421" s="274"/>
      <c r="H421" s="198" t="s">
        <v>336</v>
      </c>
      <c r="I421" s="224" t="s">
        <v>493</v>
      </c>
      <c r="J421" s="225"/>
      <c r="K421" s="225"/>
      <c r="L421" s="245"/>
      <c r="M421" s="6"/>
      <c r="N421" s="267"/>
      <c r="O421" s="267"/>
      <c r="P421" s="267"/>
      <c r="Q421" s="267"/>
      <c r="R421" s="267"/>
      <c r="S421" s="267"/>
      <c r="T421" s="267"/>
      <c r="U421" s="267"/>
      <c r="V421" s="267"/>
      <c r="W421" s="267"/>
      <c r="X421" s="267"/>
      <c r="Y421" s="268"/>
      <c r="Z421" s="110"/>
    </row>
    <row r="422" spans="1:26" ht="20.100000000000001" customHeight="1" x14ac:dyDescent="0.15">
      <c r="B422" s="110"/>
      <c r="D422" s="300"/>
      <c r="E422" s="274"/>
      <c r="F422" s="273"/>
      <c r="G422" s="274"/>
      <c r="H422" s="198" t="s">
        <v>337</v>
      </c>
      <c r="I422" s="224" t="s">
        <v>494</v>
      </c>
      <c r="J422" s="225"/>
      <c r="K422" s="225"/>
      <c r="L422" s="245"/>
      <c r="M422" s="6"/>
      <c r="N422" s="267"/>
      <c r="O422" s="267"/>
      <c r="P422" s="267"/>
      <c r="Q422" s="267"/>
      <c r="R422" s="267"/>
      <c r="S422" s="267"/>
      <c r="T422" s="267"/>
      <c r="U422" s="267"/>
      <c r="V422" s="267"/>
      <c r="W422" s="267"/>
      <c r="X422" s="267"/>
      <c r="Y422" s="268"/>
      <c r="Z422" s="110"/>
    </row>
    <row r="423" spans="1:26" ht="20.100000000000001" customHeight="1" x14ac:dyDescent="0.15">
      <c r="B423" s="110"/>
      <c r="D423" s="300"/>
      <c r="E423" s="274"/>
      <c r="F423" s="273"/>
      <c r="G423" s="274"/>
      <c r="H423" s="198" t="s">
        <v>338</v>
      </c>
      <c r="I423" s="224" t="s">
        <v>289</v>
      </c>
      <c r="J423" s="225"/>
      <c r="K423" s="225"/>
      <c r="L423" s="245"/>
      <c r="M423" s="6"/>
      <c r="N423" s="267"/>
      <c r="O423" s="267"/>
      <c r="P423" s="267"/>
      <c r="Q423" s="267"/>
      <c r="R423" s="267"/>
      <c r="S423" s="267"/>
      <c r="T423" s="267"/>
      <c r="U423" s="267"/>
      <c r="V423" s="267"/>
      <c r="W423" s="267"/>
      <c r="X423" s="267"/>
      <c r="Y423" s="268"/>
      <c r="Z423" s="110"/>
    </row>
    <row r="424" spans="1:26" ht="20.100000000000001" customHeight="1" x14ac:dyDescent="0.15">
      <c r="B424" s="110"/>
      <c r="D424" s="300"/>
      <c r="E424" s="274"/>
      <c r="F424" s="273"/>
      <c r="G424" s="274"/>
      <c r="H424" s="198" t="s">
        <v>339</v>
      </c>
      <c r="I424" s="224" t="s">
        <v>290</v>
      </c>
      <c r="J424" s="225"/>
      <c r="K424" s="225"/>
      <c r="L424" s="245"/>
      <c r="M424" s="6"/>
      <c r="N424" s="267"/>
      <c r="O424" s="267"/>
      <c r="P424" s="267"/>
      <c r="Q424" s="267"/>
      <c r="R424" s="267"/>
      <c r="S424" s="267"/>
      <c r="T424" s="267"/>
      <c r="U424" s="267"/>
      <c r="V424" s="267"/>
      <c r="W424" s="267"/>
      <c r="X424" s="267"/>
      <c r="Y424" s="268"/>
      <c r="Z424" s="110"/>
    </row>
    <row r="425" spans="1:26" ht="20.100000000000001" customHeight="1" x14ac:dyDescent="0.15">
      <c r="B425" s="110"/>
      <c r="D425" s="300"/>
      <c r="E425" s="274"/>
      <c r="F425" s="273"/>
      <c r="G425" s="274"/>
      <c r="H425" s="198" t="s">
        <v>340</v>
      </c>
      <c r="I425" s="224" t="s">
        <v>291</v>
      </c>
      <c r="J425" s="225"/>
      <c r="K425" s="225"/>
      <c r="L425" s="245"/>
      <c r="M425" s="6"/>
      <c r="N425" s="267"/>
      <c r="O425" s="267"/>
      <c r="P425" s="267"/>
      <c r="Q425" s="267"/>
      <c r="R425" s="267"/>
      <c r="S425" s="267"/>
      <c r="T425" s="267"/>
      <c r="U425" s="267"/>
      <c r="V425" s="267"/>
      <c r="W425" s="267"/>
      <c r="X425" s="267"/>
      <c r="Y425" s="268"/>
      <c r="Z425" s="110"/>
    </row>
    <row r="426" spans="1:26" ht="20.100000000000001" customHeight="1" x14ac:dyDescent="0.15">
      <c r="B426" s="110"/>
      <c r="D426" s="300"/>
      <c r="E426" s="274"/>
      <c r="F426" s="273"/>
      <c r="G426" s="274"/>
      <c r="H426" s="198" t="s">
        <v>341</v>
      </c>
      <c r="I426" s="224" t="s">
        <v>292</v>
      </c>
      <c r="J426" s="225"/>
      <c r="K426" s="225"/>
      <c r="L426" s="245"/>
      <c r="M426" s="6"/>
      <c r="N426" s="286"/>
      <c r="O426" s="287"/>
      <c r="P426" s="287"/>
      <c r="Q426" s="287"/>
      <c r="R426" s="287"/>
      <c r="S426" s="287"/>
      <c r="T426" s="287"/>
      <c r="U426" s="287"/>
      <c r="V426" s="287"/>
      <c r="W426" s="287"/>
      <c r="X426" s="287"/>
      <c r="Y426" s="288"/>
      <c r="Z426" s="110"/>
    </row>
    <row r="427" spans="1:26" ht="20.100000000000001" customHeight="1" x14ac:dyDescent="0.15">
      <c r="A427" s="48">
        <f>IF(AND(M427="○",TRIM($N427)=""), 1001, 0)</f>
        <v>0</v>
      </c>
      <c r="B427" s="110"/>
      <c r="D427" s="301"/>
      <c r="E427" s="292"/>
      <c r="F427" s="291"/>
      <c r="G427" s="292"/>
      <c r="H427" s="232" t="s">
        <v>342</v>
      </c>
      <c r="I427" s="233" t="s">
        <v>359</v>
      </c>
      <c r="J427" s="234"/>
      <c r="K427" s="234"/>
      <c r="L427" s="293"/>
      <c r="M427" s="8"/>
      <c r="N427" s="13"/>
      <c r="O427" s="35"/>
      <c r="P427" s="35"/>
      <c r="Q427" s="35"/>
      <c r="R427" s="35"/>
      <c r="S427" s="35"/>
      <c r="T427" s="35"/>
      <c r="U427" s="35"/>
      <c r="V427" s="35"/>
      <c r="W427" s="35"/>
      <c r="X427" s="35"/>
      <c r="Y427" s="36"/>
      <c r="Z427" s="110"/>
    </row>
    <row r="428" spans="1:26" ht="20.100000000000001" customHeight="1" x14ac:dyDescent="0.15">
      <c r="B428" s="110"/>
      <c r="D428" s="302" t="s">
        <v>495</v>
      </c>
      <c r="E428" s="303"/>
      <c r="F428" s="304" t="s">
        <v>496</v>
      </c>
      <c r="G428" s="303"/>
      <c r="H428" s="192" t="s">
        <v>335</v>
      </c>
      <c r="I428" s="219" t="s">
        <v>293</v>
      </c>
      <c r="J428" s="220"/>
      <c r="K428" s="220"/>
      <c r="L428" s="297"/>
      <c r="M428" s="5"/>
      <c r="N428" s="298"/>
      <c r="O428" s="298"/>
      <c r="P428" s="298"/>
      <c r="Q428" s="298"/>
      <c r="R428" s="298"/>
      <c r="S428" s="298"/>
      <c r="T428" s="298"/>
      <c r="U428" s="298"/>
      <c r="V428" s="298"/>
      <c r="W428" s="298"/>
      <c r="X428" s="298"/>
      <c r="Y428" s="299"/>
      <c r="Z428" s="110"/>
    </row>
    <row r="429" spans="1:26" ht="20.100000000000001" customHeight="1" x14ac:dyDescent="0.15">
      <c r="B429" s="110"/>
      <c r="D429" s="305"/>
      <c r="E429" s="280"/>
      <c r="F429" s="279"/>
      <c r="G429" s="280"/>
      <c r="H429" s="198" t="s">
        <v>336</v>
      </c>
      <c r="I429" s="224" t="s">
        <v>294</v>
      </c>
      <c r="J429" s="225"/>
      <c r="K429" s="225"/>
      <c r="L429" s="245"/>
      <c r="M429" s="6"/>
      <c r="N429" s="267"/>
      <c r="O429" s="267"/>
      <c r="P429" s="267"/>
      <c r="Q429" s="267"/>
      <c r="R429" s="267"/>
      <c r="S429" s="267"/>
      <c r="T429" s="267"/>
      <c r="U429" s="267"/>
      <c r="V429" s="267"/>
      <c r="W429" s="267"/>
      <c r="X429" s="267"/>
      <c r="Y429" s="268"/>
      <c r="Z429" s="110"/>
    </row>
    <row r="430" spans="1:26" ht="20.100000000000001" customHeight="1" x14ac:dyDescent="0.15">
      <c r="B430" s="110"/>
      <c r="D430" s="305"/>
      <c r="E430" s="280"/>
      <c r="F430" s="279"/>
      <c r="G430" s="280"/>
      <c r="H430" s="198" t="s">
        <v>337</v>
      </c>
      <c r="I430" s="224" t="s">
        <v>295</v>
      </c>
      <c r="J430" s="225"/>
      <c r="K430" s="225"/>
      <c r="L430" s="245"/>
      <c r="M430" s="6"/>
      <c r="N430" s="267"/>
      <c r="O430" s="267"/>
      <c r="P430" s="267"/>
      <c r="Q430" s="267"/>
      <c r="R430" s="267"/>
      <c r="S430" s="267"/>
      <c r="T430" s="267"/>
      <c r="U430" s="267"/>
      <c r="V430" s="267"/>
      <c r="W430" s="267"/>
      <c r="X430" s="267"/>
      <c r="Y430" s="268"/>
      <c r="Z430" s="110"/>
    </row>
    <row r="431" spans="1:26" ht="20.100000000000001" customHeight="1" x14ac:dyDescent="0.15">
      <c r="B431" s="110"/>
      <c r="D431" s="305"/>
      <c r="E431" s="280"/>
      <c r="F431" s="279"/>
      <c r="G431" s="280"/>
      <c r="H431" s="198" t="s">
        <v>338</v>
      </c>
      <c r="I431" s="224" t="s">
        <v>296</v>
      </c>
      <c r="J431" s="225"/>
      <c r="K431" s="225"/>
      <c r="L431" s="245"/>
      <c r="M431" s="6"/>
      <c r="N431" s="267"/>
      <c r="O431" s="267"/>
      <c r="P431" s="267"/>
      <c r="Q431" s="267"/>
      <c r="R431" s="267"/>
      <c r="S431" s="267"/>
      <c r="T431" s="267"/>
      <c r="U431" s="267"/>
      <c r="V431" s="267"/>
      <c r="W431" s="267"/>
      <c r="X431" s="267"/>
      <c r="Y431" s="268"/>
      <c r="Z431" s="110"/>
    </row>
    <row r="432" spans="1:26" ht="20.100000000000001" customHeight="1" x14ac:dyDescent="0.15">
      <c r="B432" s="110"/>
      <c r="D432" s="305"/>
      <c r="E432" s="280"/>
      <c r="F432" s="279"/>
      <c r="G432" s="280"/>
      <c r="H432" s="198" t="s">
        <v>339</v>
      </c>
      <c r="I432" s="224" t="s">
        <v>297</v>
      </c>
      <c r="J432" s="225"/>
      <c r="K432" s="225"/>
      <c r="L432" s="245"/>
      <c r="M432" s="6"/>
      <c r="N432" s="267"/>
      <c r="O432" s="267"/>
      <c r="P432" s="267"/>
      <c r="Q432" s="267"/>
      <c r="R432" s="267"/>
      <c r="S432" s="267"/>
      <c r="T432" s="267"/>
      <c r="U432" s="267"/>
      <c r="V432" s="267"/>
      <c r="W432" s="267"/>
      <c r="X432" s="267"/>
      <c r="Y432" s="268"/>
      <c r="Z432" s="110"/>
    </row>
    <row r="433" spans="1:26" ht="20.100000000000001" customHeight="1" x14ac:dyDescent="0.15">
      <c r="B433" s="110"/>
      <c r="D433" s="305"/>
      <c r="E433" s="280"/>
      <c r="F433" s="279"/>
      <c r="G433" s="280"/>
      <c r="H433" s="198" t="s">
        <v>340</v>
      </c>
      <c r="I433" s="224" t="s">
        <v>298</v>
      </c>
      <c r="J433" s="225"/>
      <c r="K433" s="225"/>
      <c r="L433" s="245"/>
      <c r="M433" s="6"/>
      <c r="N433" s="286"/>
      <c r="O433" s="287"/>
      <c r="P433" s="287"/>
      <c r="Q433" s="287"/>
      <c r="R433" s="287"/>
      <c r="S433" s="287"/>
      <c r="T433" s="287"/>
      <c r="U433" s="287"/>
      <c r="V433" s="287"/>
      <c r="W433" s="287"/>
      <c r="X433" s="287"/>
      <c r="Y433" s="288"/>
      <c r="Z433" s="110"/>
    </row>
    <row r="434" spans="1:26" ht="20.100000000000001" customHeight="1" x14ac:dyDescent="0.15">
      <c r="A434" s="48">
        <f>IF(AND(M434="○",TRIM($N434)=""), 1001, 0)</f>
        <v>0</v>
      </c>
      <c r="B434" s="110"/>
      <c r="D434" s="305"/>
      <c r="E434" s="280"/>
      <c r="F434" s="284"/>
      <c r="G434" s="285"/>
      <c r="H434" s="198" t="s">
        <v>341</v>
      </c>
      <c r="I434" s="224" t="s">
        <v>359</v>
      </c>
      <c r="J434" s="225"/>
      <c r="K434" s="225"/>
      <c r="L434" s="245"/>
      <c r="M434" s="6"/>
      <c r="N434" s="10"/>
      <c r="O434" s="33"/>
      <c r="P434" s="33"/>
      <c r="Q434" s="33"/>
      <c r="R434" s="33"/>
      <c r="S434" s="33"/>
      <c r="T434" s="33"/>
      <c r="U434" s="33"/>
      <c r="V434" s="33"/>
      <c r="W434" s="33"/>
      <c r="X434" s="33"/>
      <c r="Y434" s="34"/>
      <c r="Z434" s="110"/>
    </row>
    <row r="435" spans="1:26" ht="20.100000000000001" customHeight="1" x14ac:dyDescent="0.15">
      <c r="B435" s="110"/>
      <c r="D435" s="305"/>
      <c r="E435" s="280"/>
      <c r="F435" s="277" t="s">
        <v>299</v>
      </c>
      <c r="G435" s="278"/>
      <c r="H435" s="198" t="s">
        <v>335</v>
      </c>
      <c r="I435" s="224" t="s">
        <v>497</v>
      </c>
      <c r="J435" s="225"/>
      <c r="K435" s="225"/>
      <c r="L435" s="245"/>
      <c r="M435" s="6"/>
      <c r="N435" s="267"/>
      <c r="O435" s="267"/>
      <c r="P435" s="267"/>
      <c r="Q435" s="267"/>
      <c r="R435" s="267"/>
      <c r="S435" s="267"/>
      <c r="T435" s="267"/>
      <c r="U435" s="267"/>
      <c r="V435" s="267"/>
      <c r="W435" s="267"/>
      <c r="X435" s="267"/>
      <c r="Y435" s="268"/>
      <c r="Z435" s="110"/>
    </row>
    <row r="436" spans="1:26" ht="20.100000000000001" customHeight="1" x14ac:dyDescent="0.15">
      <c r="B436" s="110"/>
      <c r="D436" s="305"/>
      <c r="E436" s="280"/>
      <c r="F436" s="279"/>
      <c r="G436" s="280"/>
      <c r="H436" s="198" t="s">
        <v>336</v>
      </c>
      <c r="I436" s="224" t="s">
        <v>498</v>
      </c>
      <c r="J436" s="225"/>
      <c r="K436" s="225"/>
      <c r="L436" s="245"/>
      <c r="M436" s="6"/>
      <c r="N436" s="267"/>
      <c r="O436" s="267"/>
      <c r="P436" s="267"/>
      <c r="Q436" s="267"/>
      <c r="R436" s="267"/>
      <c r="S436" s="267"/>
      <c r="T436" s="267"/>
      <c r="U436" s="267"/>
      <c r="V436" s="267"/>
      <c r="W436" s="267"/>
      <c r="X436" s="267"/>
      <c r="Y436" s="268"/>
      <c r="Z436" s="110"/>
    </row>
    <row r="437" spans="1:26" ht="20.100000000000001" customHeight="1" x14ac:dyDescent="0.15">
      <c r="B437" s="110"/>
      <c r="D437" s="305"/>
      <c r="E437" s="280"/>
      <c r="F437" s="279"/>
      <c r="G437" s="280"/>
      <c r="H437" s="198" t="s">
        <v>337</v>
      </c>
      <c r="I437" s="224" t="s">
        <v>499</v>
      </c>
      <c r="J437" s="225"/>
      <c r="K437" s="225"/>
      <c r="L437" s="245"/>
      <c r="M437" s="6"/>
      <c r="N437" s="267"/>
      <c r="O437" s="267"/>
      <c r="P437" s="267"/>
      <c r="Q437" s="267"/>
      <c r="R437" s="267"/>
      <c r="S437" s="267"/>
      <c r="T437" s="267"/>
      <c r="U437" s="267"/>
      <c r="V437" s="267"/>
      <c r="W437" s="267"/>
      <c r="X437" s="267"/>
      <c r="Y437" s="268"/>
      <c r="Z437" s="110"/>
    </row>
    <row r="438" spans="1:26" ht="20.100000000000001" customHeight="1" x14ac:dyDescent="0.15">
      <c r="B438" s="110"/>
      <c r="D438" s="305"/>
      <c r="E438" s="280"/>
      <c r="F438" s="279"/>
      <c r="G438" s="280"/>
      <c r="H438" s="198" t="s">
        <v>338</v>
      </c>
      <c r="I438" s="224" t="s">
        <v>300</v>
      </c>
      <c r="J438" s="225"/>
      <c r="K438" s="225"/>
      <c r="L438" s="245"/>
      <c r="M438" s="6"/>
      <c r="N438" s="267"/>
      <c r="O438" s="267"/>
      <c r="P438" s="267"/>
      <c r="Q438" s="267"/>
      <c r="R438" s="267"/>
      <c r="S438" s="267"/>
      <c r="T438" s="267"/>
      <c r="U438" s="267"/>
      <c r="V438" s="267"/>
      <c r="W438" s="267"/>
      <c r="X438" s="267"/>
      <c r="Y438" s="268"/>
      <c r="Z438" s="110"/>
    </row>
    <row r="439" spans="1:26" ht="20.100000000000001" customHeight="1" x14ac:dyDescent="0.15">
      <c r="B439" s="110"/>
      <c r="D439" s="305"/>
      <c r="E439" s="280"/>
      <c r="F439" s="279"/>
      <c r="G439" s="280"/>
      <c r="H439" s="198" t="s">
        <v>339</v>
      </c>
      <c r="I439" s="224" t="s">
        <v>500</v>
      </c>
      <c r="J439" s="225"/>
      <c r="K439" s="225"/>
      <c r="L439" s="245"/>
      <c r="M439" s="6"/>
      <c r="N439" s="267"/>
      <c r="O439" s="267"/>
      <c r="P439" s="267"/>
      <c r="Q439" s="267"/>
      <c r="R439" s="267"/>
      <c r="S439" s="267"/>
      <c r="T439" s="267"/>
      <c r="U439" s="267"/>
      <c r="V439" s="267"/>
      <c r="W439" s="267"/>
      <c r="X439" s="267"/>
      <c r="Y439" s="268"/>
      <c r="Z439" s="110"/>
    </row>
    <row r="440" spans="1:26" ht="20.100000000000001" customHeight="1" x14ac:dyDescent="0.15">
      <c r="B440" s="110"/>
      <c r="D440" s="305"/>
      <c r="E440" s="280"/>
      <c r="F440" s="279"/>
      <c r="G440" s="280"/>
      <c r="H440" s="198" t="s">
        <v>340</v>
      </c>
      <c r="I440" s="224" t="s">
        <v>602</v>
      </c>
      <c r="J440" s="225"/>
      <c r="K440" s="225"/>
      <c r="L440" s="245"/>
      <c r="M440" s="6"/>
      <c r="N440" s="267"/>
      <c r="O440" s="267"/>
      <c r="P440" s="267"/>
      <c r="Q440" s="267"/>
      <c r="R440" s="267"/>
      <c r="S440" s="267"/>
      <c r="T440" s="267"/>
      <c r="U440" s="267"/>
      <c r="V440" s="267"/>
      <c r="W440" s="267"/>
      <c r="X440" s="267"/>
      <c r="Y440" s="268"/>
      <c r="Z440" s="110"/>
    </row>
    <row r="441" spans="1:26" ht="20.100000000000001" customHeight="1" x14ac:dyDescent="0.15">
      <c r="B441" s="110"/>
      <c r="D441" s="305"/>
      <c r="E441" s="280"/>
      <c r="F441" s="279"/>
      <c r="G441" s="280"/>
      <c r="H441" s="198" t="s">
        <v>341</v>
      </c>
      <c r="I441" s="224" t="s">
        <v>501</v>
      </c>
      <c r="J441" s="225"/>
      <c r="K441" s="225"/>
      <c r="L441" s="245"/>
      <c r="M441" s="6"/>
      <c r="N441" s="286"/>
      <c r="O441" s="287"/>
      <c r="P441" s="287"/>
      <c r="Q441" s="287"/>
      <c r="R441" s="287"/>
      <c r="S441" s="287"/>
      <c r="T441" s="287"/>
      <c r="U441" s="287"/>
      <c r="V441" s="287"/>
      <c r="W441" s="287"/>
      <c r="X441" s="287"/>
      <c r="Y441" s="288"/>
      <c r="Z441" s="110"/>
    </row>
    <row r="442" spans="1:26" ht="20.100000000000001" customHeight="1" x14ac:dyDescent="0.15">
      <c r="A442" s="48">
        <f>IF(AND(M442="○",TRIM($N442)=""), 1001, 0)</f>
        <v>0</v>
      </c>
      <c r="B442" s="110"/>
      <c r="D442" s="306"/>
      <c r="E442" s="307"/>
      <c r="F442" s="308"/>
      <c r="G442" s="307"/>
      <c r="H442" s="198" t="s">
        <v>342</v>
      </c>
      <c r="I442" s="233" t="s">
        <v>359</v>
      </c>
      <c r="J442" s="234"/>
      <c r="K442" s="234"/>
      <c r="L442" s="293"/>
      <c r="M442" s="8"/>
      <c r="N442" s="13"/>
      <c r="O442" s="35"/>
      <c r="P442" s="35"/>
      <c r="Q442" s="35"/>
      <c r="R442" s="35"/>
      <c r="S442" s="35"/>
      <c r="T442" s="35"/>
      <c r="U442" s="35"/>
      <c r="V442" s="35"/>
      <c r="W442" s="35"/>
      <c r="X442" s="35"/>
      <c r="Y442" s="36"/>
      <c r="Z442" s="110"/>
    </row>
    <row r="443" spans="1:26" ht="20.100000000000001" customHeight="1" x14ac:dyDescent="0.15">
      <c r="B443" s="110"/>
      <c r="D443" s="302" t="s">
        <v>502</v>
      </c>
      <c r="E443" s="303"/>
      <c r="F443" s="304" t="s">
        <v>502</v>
      </c>
      <c r="G443" s="303"/>
      <c r="H443" s="192" t="s">
        <v>335</v>
      </c>
      <c r="I443" s="219" t="s">
        <v>363</v>
      </c>
      <c r="J443" s="220"/>
      <c r="K443" s="220"/>
      <c r="L443" s="297"/>
      <c r="M443" s="5"/>
      <c r="N443" s="298"/>
      <c r="O443" s="298"/>
      <c r="P443" s="298"/>
      <c r="Q443" s="298"/>
      <c r="R443" s="298"/>
      <c r="S443" s="298"/>
      <c r="T443" s="298"/>
      <c r="U443" s="298"/>
      <c r="V443" s="298"/>
      <c r="W443" s="298"/>
      <c r="X443" s="298"/>
      <c r="Y443" s="299"/>
      <c r="Z443" s="110"/>
    </row>
    <row r="444" spans="1:26" ht="20.100000000000001" customHeight="1" x14ac:dyDescent="0.15">
      <c r="B444" s="110"/>
      <c r="D444" s="305"/>
      <c r="E444" s="280"/>
      <c r="F444" s="279"/>
      <c r="G444" s="280"/>
      <c r="H444" s="198" t="s">
        <v>336</v>
      </c>
      <c r="I444" s="224" t="s">
        <v>364</v>
      </c>
      <c r="J444" s="225"/>
      <c r="K444" s="225"/>
      <c r="L444" s="245"/>
      <c r="M444" s="6"/>
      <c r="N444" s="267"/>
      <c r="O444" s="267"/>
      <c r="P444" s="267"/>
      <c r="Q444" s="267"/>
      <c r="R444" s="267"/>
      <c r="S444" s="267"/>
      <c r="T444" s="267"/>
      <c r="U444" s="267"/>
      <c r="V444" s="267"/>
      <c r="W444" s="267"/>
      <c r="X444" s="267"/>
      <c r="Y444" s="268"/>
      <c r="Z444" s="110"/>
    </row>
    <row r="445" spans="1:26" ht="20.100000000000001" customHeight="1" x14ac:dyDescent="0.15">
      <c r="B445" s="110"/>
      <c r="D445" s="305"/>
      <c r="E445" s="280"/>
      <c r="F445" s="279"/>
      <c r="G445" s="280"/>
      <c r="H445" s="198" t="s">
        <v>337</v>
      </c>
      <c r="I445" s="224" t="s">
        <v>365</v>
      </c>
      <c r="J445" s="225"/>
      <c r="K445" s="225"/>
      <c r="L445" s="245"/>
      <c r="M445" s="6"/>
      <c r="N445" s="267"/>
      <c r="O445" s="267"/>
      <c r="P445" s="267"/>
      <c r="Q445" s="267"/>
      <c r="R445" s="267"/>
      <c r="S445" s="267"/>
      <c r="T445" s="267"/>
      <c r="U445" s="267"/>
      <c r="V445" s="267"/>
      <c r="W445" s="267"/>
      <c r="X445" s="267"/>
      <c r="Y445" s="268"/>
      <c r="Z445" s="110"/>
    </row>
    <row r="446" spans="1:26" ht="20.100000000000001" customHeight="1" x14ac:dyDescent="0.15">
      <c r="B446" s="110"/>
      <c r="D446" s="305"/>
      <c r="E446" s="280"/>
      <c r="F446" s="279"/>
      <c r="G446" s="280"/>
      <c r="H446" s="198" t="s">
        <v>338</v>
      </c>
      <c r="I446" s="224" t="s">
        <v>366</v>
      </c>
      <c r="J446" s="225"/>
      <c r="K446" s="225"/>
      <c r="L446" s="245"/>
      <c r="M446" s="6"/>
      <c r="N446" s="267"/>
      <c r="O446" s="267"/>
      <c r="P446" s="267"/>
      <c r="Q446" s="267"/>
      <c r="R446" s="267"/>
      <c r="S446" s="267"/>
      <c r="T446" s="267"/>
      <c r="U446" s="267"/>
      <c r="V446" s="267"/>
      <c r="W446" s="267"/>
      <c r="X446" s="267"/>
      <c r="Y446" s="268"/>
      <c r="Z446" s="110"/>
    </row>
    <row r="447" spans="1:26" ht="30" customHeight="1" x14ac:dyDescent="0.15">
      <c r="B447" s="110"/>
      <c r="D447" s="305"/>
      <c r="E447" s="280"/>
      <c r="F447" s="279"/>
      <c r="G447" s="280"/>
      <c r="H447" s="198" t="s">
        <v>339</v>
      </c>
      <c r="I447" s="281" t="s">
        <v>503</v>
      </c>
      <c r="J447" s="282"/>
      <c r="K447" s="282"/>
      <c r="L447" s="283"/>
      <c r="M447" s="6"/>
      <c r="N447" s="267"/>
      <c r="O447" s="267"/>
      <c r="P447" s="267"/>
      <c r="Q447" s="267"/>
      <c r="R447" s="267"/>
      <c r="S447" s="267"/>
      <c r="T447" s="267"/>
      <c r="U447" s="267"/>
      <c r="V447" s="267"/>
      <c r="W447" s="267"/>
      <c r="X447" s="267"/>
      <c r="Y447" s="268"/>
      <c r="Z447" s="110"/>
    </row>
    <row r="448" spans="1:26" ht="20.100000000000001" customHeight="1" x14ac:dyDescent="0.15">
      <c r="B448" s="110"/>
      <c r="D448" s="305"/>
      <c r="E448" s="280"/>
      <c r="F448" s="279"/>
      <c r="G448" s="280"/>
      <c r="H448" s="198" t="s">
        <v>340</v>
      </c>
      <c r="I448" s="224" t="s">
        <v>504</v>
      </c>
      <c r="J448" s="225"/>
      <c r="K448" s="225"/>
      <c r="L448" s="245"/>
      <c r="M448" s="6"/>
      <c r="N448" s="267"/>
      <c r="O448" s="267"/>
      <c r="P448" s="267"/>
      <c r="Q448" s="267"/>
      <c r="R448" s="267"/>
      <c r="S448" s="267"/>
      <c r="T448" s="267"/>
      <c r="U448" s="267"/>
      <c r="V448" s="267"/>
      <c r="W448" s="267"/>
      <c r="X448" s="267"/>
      <c r="Y448" s="268"/>
      <c r="Z448" s="110"/>
    </row>
    <row r="449" spans="1:26" ht="20.100000000000001" customHeight="1" x14ac:dyDescent="0.15">
      <c r="B449" s="110"/>
      <c r="D449" s="305"/>
      <c r="E449" s="280"/>
      <c r="F449" s="279"/>
      <c r="G449" s="280"/>
      <c r="H449" s="198" t="s">
        <v>341</v>
      </c>
      <c r="I449" s="224" t="s">
        <v>367</v>
      </c>
      <c r="J449" s="225"/>
      <c r="K449" s="225"/>
      <c r="L449" s="245"/>
      <c r="M449" s="6"/>
      <c r="N449" s="267"/>
      <c r="O449" s="267"/>
      <c r="P449" s="267"/>
      <c r="Q449" s="267"/>
      <c r="R449" s="267"/>
      <c r="S449" s="267"/>
      <c r="T449" s="267"/>
      <c r="U449" s="267"/>
      <c r="V449" s="267"/>
      <c r="W449" s="267"/>
      <c r="X449" s="267"/>
      <c r="Y449" s="268"/>
      <c r="Z449" s="110"/>
    </row>
    <row r="450" spans="1:26" ht="20.100000000000001" customHeight="1" x14ac:dyDescent="0.15">
      <c r="B450" s="110"/>
      <c r="D450" s="305"/>
      <c r="E450" s="280"/>
      <c r="F450" s="279"/>
      <c r="G450" s="280"/>
      <c r="H450" s="198" t="s">
        <v>342</v>
      </c>
      <c r="I450" s="224" t="s">
        <v>368</v>
      </c>
      <c r="J450" s="225"/>
      <c r="K450" s="225"/>
      <c r="L450" s="245"/>
      <c r="M450" s="6"/>
      <c r="N450" s="267"/>
      <c r="O450" s="267"/>
      <c r="P450" s="267"/>
      <c r="Q450" s="267"/>
      <c r="R450" s="267"/>
      <c r="S450" s="267"/>
      <c r="T450" s="267"/>
      <c r="U450" s="267"/>
      <c r="V450" s="267"/>
      <c r="W450" s="267"/>
      <c r="X450" s="267"/>
      <c r="Y450" s="268"/>
      <c r="Z450" s="110"/>
    </row>
    <row r="451" spans="1:26" ht="20.100000000000001" customHeight="1" x14ac:dyDescent="0.15">
      <c r="B451" s="110"/>
      <c r="D451" s="305"/>
      <c r="E451" s="280"/>
      <c r="F451" s="279"/>
      <c r="G451" s="280"/>
      <c r="H451" s="198" t="s">
        <v>343</v>
      </c>
      <c r="I451" s="224" t="s">
        <v>369</v>
      </c>
      <c r="J451" s="225"/>
      <c r="K451" s="225"/>
      <c r="L451" s="245"/>
      <c r="M451" s="6"/>
      <c r="N451" s="267"/>
      <c r="O451" s="267"/>
      <c r="P451" s="267"/>
      <c r="Q451" s="267"/>
      <c r="R451" s="267"/>
      <c r="S451" s="267"/>
      <c r="T451" s="267"/>
      <c r="U451" s="267"/>
      <c r="V451" s="267"/>
      <c r="W451" s="267"/>
      <c r="X451" s="267"/>
      <c r="Y451" s="268"/>
      <c r="Z451" s="110"/>
    </row>
    <row r="452" spans="1:26" ht="20.100000000000001" customHeight="1" x14ac:dyDescent="0.15">
      <c r="B452" s="110"/>
      <c r="D452" s="305"/>
      <c r="E452" s="280"/>
      <c r="F452" s="279"/>
      <c r="G452" s="280"/>
      <c r="H452" s="198" t="s">
        <v>344</v>
      </c>
      <c r="I452" s="224" t="s">
        <v>505</v>
      </c>
      <c r="J452" s="225"/>
      <c r="K452" s="225"/>
      <c r="L452" s="245"/>
      <c r="M452" s="6"/>
      <c r="N452" s="286"/>
      <c r="O452" s="287"/>
      <c r="P452" s="287"/>
      <c r="Q452" s="287"/>
      <c r="R452" s="287"/>
      <c r="S452" s="287"/>
      <c r="T452" s="287"/>
      <c r="U452" s="287"/>
      <c r="V452" s="287"/>
      <c r="W452" s="287"/>
      <c r="X452" s="287"/>
      <c r="Y452" s="288"/>
      <c r="Z452" s="110"/>
    </row>
    <row r="453" spans="1:26" ht="20.100000000000001" customHeight="1" x14ac:dyDescent="0.15">
      <c r="A453" s="48">
        <f>IF(AND(M453="○",TRIM($N453)=""), 1001, 0)</f>
        <v>0</v>
      </c>
      <c r="B453" s="110"/>
      <c r="D453" s="305"/>
      <c r="E453" s="280"/>
      <c r="F453" s="284"/>
      <c r="G453" s="285"/>
      <c r="H453" s="198" t="s">
        <v>345</v>
      </c>
      <c r="I453" s="224" t="s">
        <v>359</v>
      </c>
      <c r="J453" s="225"/>
      <c r="K453" s="225"/>
      <c r="L453" s="245"/>
      <c r="M453" s="6"/>
      <c r="N453" s="10"/>
      <c r="O453" s="33"/>
      <c r="P453" s="33"/>
      <c r="Q453" s="33"/>
      <c r="R453" s="33"/>
      <c r="S453" s="33"/>
      <c r="T453" s="33"/>
      <c r="U453" s="33"/>
      <c r="V453" s="33"/>
      <c r="W453" s="33"/>
      <c r="X453" s="33"/>
      <c r="Y453" s="34"/>
      <c r="Z453" s="110"/>
    </row>
    <row r="454" spans="1:26" ht="20.100000000000001" customHeight="1" x14ac:dyDescent="0.15">
      <c r="B454" s="110"/>
      <c r="D454" s="305"/>
      <c r="E454" s="280"/>
      <c r="F454" s="271" t="s">
        <v>506</v>
      </c>
      <c r="G454" s="272"/>
      <c r="H454" s="198" t="s">
        <v>335</v>
      </c>
      <c r="I454" s="224" t="s">
        <v>507</v>
      </c>
      <c r="J454" s="225"/>
      <c r="K454" s="225"/>
      <c r="L454" s="245"/>
      <c r="M454" s="6"/>
      <c r="N454" s="267"/>
      <c r="O454" s="267"/>
      <c r="P454" s="267"/>
      <c r="Q454" s="267"/>
      <c r="R454" s="267"/>
      <c r="S454" s="267"/>
      <c r="T454" s="267"/>
      <c r="U454" s="267"/>
      <c r="V454" s="267"/>
      <c r="W454" s="267"/>
      <c r="X454" s="267"/>
      <c r="Y454" s="268"/>
      <c r="Z454" s="110"/>
    </row>
    <row r="455" spans="1:26" ht="20.100000000000001" customHeight="1" x14ac:dyDescent="0.15">
      <c r="B455" s="110"/>
      <c r="D455" s="305"/>
      <c r="E455" s="280"/>
      <c r="F455" s="273"/>
      <c r="G455" s="274"/>
      <c r="H455" s="198" t="s">
        <v>336</v>
      </c>
      <c r="I455" s="224" t="s">
        <v>301</v>
      </c>
      <c r="J455" s="225"/>
      <c r="K455" s="225"/>
      <c r="L455" s="245"/>
      <c r="M455" s="6"/>
      <c r="N455" s="267"/>
      <c r="O455" s="267"/>
      <c r="P455" s="267"/>
      <c r="Q455" s="267"/>
      <c r="R455" s="267"/>
      <c r="S455" s="267"/>
      <c r="T455" s="267"/>
      <c r="U455" s="267"/>
      <c r="V455" s="267"/>
      <c r="W455" s="267"/>
      <c r="X455" s="267"/>
      <c r="Y455" s="268"/>
      <c r="Z455" s="110"/>
    </row>
    <row r="456" spans="1:26" ht="20.100000000000001" customHeight="1" x14ac:dyDescent="0.15">
      <c r="B456" s="110"/>
      <c r="D456" s="305"/>
      <c r="E456" s="280"/>
      <c r="F456" s="273"/>
      <c r="G456" s="274"/>
      <c r="H456" s="198" t="s">
        <v>337</v>
      </c>
      <c r="I456" s="224" t="s">
        <v>302</v>
      </c>
      <c r="J456" s="225"/>
      <c r="K456" s="225"/>
      <c r="L456" s="245"/>
      <c r="M456" s="6"/>
      <c r="N456" s="267"/>
      <c r="O456" s="267"/>
      <c r="P456" s="267"/>
      <c r="Q456" s="267"/>
      <c r="R456" s="267"/>
      <c r="S456" s="267"/>
      <c r="T456" s="267"/>
      <c r="U456" s="267"/>
      <c r="V456" s="267"/>
      <c r="W456" s="267"/>
      <c r="X456" s="267"/>
      <c r="Y456" s="268"/>
      <c r="Z456" s="110"/>
    </row>
    <row r="457" spans="1:26" ht="20.100000000000001" customHeight="1" x14ac:dyDescent="0.15">
      <c r="B457" s="110"/>
      <c r="D457" s="305"/>
      <c r="E457" s="280"/>
      <c r="F457" s="273"/>
      <c r="G457" s="274"/>
      <c r="H457" s="198" t="s">
        <v>338</v>
      </c>
      <c r="I457" s="224" t="s">
        <v>303</v>
      </c>
      <c r="J457" s="225"/>
      <c r="K457" s="225"/>
      <c r="L457" s="245"/>
      <c r="M457" s="6"/>
      <c r="N457" s="267"/>
      <c r="O457" s="267"/>
      <c r="P457" s="267"/>
      <c r="Q457" s="267"/>
      <c r="R457" s="267"/>
      <c r="S457" s="267"/>
      <c r="T457" s="267"/>
      <c r="U457" s="267"/>
      <c r="V457" s="267"/>
      <c r="W457" s="267"/>
      <c r="X457" s="267"/>
      <c r="Y457" s="268"/>
      <c r="Z457" s="110"/>
    </row>
    <row r="458" spans="1:26" ht="20.100000000000001" customHeight="1" x14ac:dyDescent="0.15">
      <c r="B458" s="110"/>
      <c r="D458" s="305"/>
      <c r="E458" s="280"/>
      <c r="F458" s="273"/>
      <c r="G458" s="274"/>
      <c r="H458" s="198" t="s">
        <v>339</v>
      </c>
      <c r="I458" s="224" t="s">
        <v>304</v>
      </c>
      <c r="J458" s="225"/>
      <c r="K458" s="225"/>
      <c r="L458" s="245"/>
      <c r="M458" s="6"/>
      <c r="N458" s="286"/>
      <c r="O458" s="287"/>
      <c r="P458" s="287"/>
      <c r="Q458" s="287"/>
      <c r="R458" s="287"/>
      <c r="S458" s="287"/>
      <c r="T458" s="287"/>
      <c r="U458" s="287"/>
      <c r="V458" s="287"/>
      <c r="W458" s="287"/>
      <c r="X458" s="287"/>
      <c r="Y458" s="288"/>
      <c r="Z458" s="110"/>
    </row>
    <row r="459" spans="1:26" ht="20.100000000000001" customHeight="1" x14ac:dyDescent="0.15">
      <c r="A459" s="48">
        <f>IF(AND(M459="○",TRIM($N459)=""), 1001, 0)</f>
        <v>0</v>
      </c>
      <c r="B459" s="110"/>
      <c r="D459" s="306"/>
      <c r="E459" s="307"/>
      <c r="F459" s="291"/>
      <c r="G459" s="292"/>
      <c r="H459" s="232" t="s">
        <v>340</v>
      </c>
      <c r="I459" s="233" t="s">
        <v>359</v>
      </c>
      <c r="J459" s="234"/>
      <c r="K459" s="234"/>
      <c r="L459" s="293"/>
      <c r="M459" s="8"/>
      <c r="N459" s="13"/>
      <c r="O459" s="35"/>
      <c r="P459" s="35"/>
      <c r="Q459" s="35"/>
      <c r="R459" s="35"/>
      <c r="S459" s="35"/>
      <c r="T459" s="35"/>
      <c r="U459" s="35"/>
      <c r="V459" s="35"/>
      <c r="W459" s="35"/>
      <c r="X459" s="35"/>
      <c r="Y459" s="36"/>
      <c r="Z459" s="110"/>
    </row>
    <row r="460" spans="1:26" ht="20.100000000000001" customHeight="1" x14ac:dyDescent="0.15">
      <c r="B460" s="110"/>
      <c r="D460" s="302" t="s">
        <v>508</v>
      </c>
      <c r="E460" s="303"/>
      <c r="F460" s="304" t="s">
        <v>509</v>
      </c>
      <c r="G460" s="303"/>
      <c r="H460" s="192" t="s">
        <v>335</v>
      </c>
      <c r="I460" s="219" t="s">
        <v>510</v>
      </c>
      <c r="J460" s="220"/>
      <c r="K460" s="220"/>
      <c r="L460" s="297"/>
      <c r="M460" s="5"/>
      <c r="N460" s="298"/>
      <c r="O460" s="298"/>
      <c r="P460" s="298"/>
      <c r="Q460" s="298"/>
      <c r="R460" s="298"/>
      <c r="S460" s="298"/>
      <c r="T460" s="298"/>
      <c r="U460" s="298"/>
      <c r="V460" s="298"/>
      <c r="W460" s="298"/>
      <c r="X460" s="298"/>
      <c r="Y460" s="299"/>
      <c r="Z460" s="110"/>
    </row>
    <row r="461" spans="1:26" ht="20.100000000000001" customHeight="1" x14ac:dyDescent="0.15">
      <c r="B461" s="110"/>
      <c r="D461" s="305"/>
      <c r="E461" s="280"/>
      <c r="F461" s="279"/>
      <c r="G461" s="280"/>
      <c r="H461" s="198" t="s">
        <v>336</v>
      </c>
      <c r="I461" s="224" t="s">
        <v>538</v>
      </c>
      <c r="J461" s="225"/>
      <c r="K461" s="225"/>
      <c r="L461" s="245"/>
      <c r="M461" s="6"/>
      <c r="N461" s="267"/>
      <c r="O461" s="267"/>
      <c r="P461" s="267"/>
      <c r="Q461" s="267"/>
      <c r="R461" s="267"/>
      <c r="S461" s="267"/>
      <c r="T461" s="267"/>
      <c r="U461" s="267"/>
      <c r="V461" s="267"/>
      <c r="W461" s="267"/>
      <c r="X461" s="267"/>
      <c r="Y461" s="268"/>
      <c r="Z461" s="110"/>
    </row>
    <row r="462" spans="1:26" ht="20.100000000000001" customHeight="1" x14ac:dyDescent="0.15">
      <c r="B462" s="110"/>
      <c r="D462" s="305"/>
      <c r="E462" s="280"/>
      <c r="F462" s="279"/>
      <c r="G462" s="280"/>
      <c r="H462" s="198" t="s">
        <v>337</v>
      </c>
      <c r="I462" s="224" t="s">
        <v>305</v>
      </c>
      <c r="J462" s="225"/>
      <c r="K462" s="225"/>
      <c r="L462" s="245"/>
      <c r="M462" s="6"/>
      <c r="N462" s="286"/>
      <c r="O462" s="287"/>
      <c r="P462" s="287"/>
      <c r="Q462" s="287"/>
      <c r="R462" s="287"/>
      <c r="S462" s="287"/>
      <c r="T462" s="287"/>
      <c r="U462" s="287"/>
      <c r="V462" s="287"/>
      <c r="W462" s="287"/>
      <c r="X462" s="287"/>
      <c r="Y462" s="288"/>
      <c r="Z462" s="110"/>
    </row>
    <row r="463" spans="1:26" ht="20.100000000000001" customHeight="1" x14ac:dyDescent="0.15">
      <c r="A463" s="48">
        <f>IF(AND(M463="○",TRIM($N463)=""), 1001, 0)</f>
        <v>0</v>
      </c>
      <c r="B463" s="110"/>
      <c r="D463" s="305"/>
      <c r="E463" s="280"/>
      <c r="F463" s="284"/>
      <c r="G463" s="285"/>
      <c r="H463" s="198" t="s">
        <v>536</v>
      </c>
      <c r="I463" s="224" t="s">
        <v>359</v>
      </c>
      <c r="J463" s="225"/>
      <c r="K463" s="225"/>
      <c r="L463" s="245"/>
      <c r="M463" s="6"/>
      <c r="N463" s="10"/>
      <c r="O463" s="33"/>
      <c r="P463" s="33"/>
      <c r="Q463" s="33"/>
      <c r="R463" s="33"/>
      <c r="S463" s="33"/>
      <c r="T463" s="33"/>
      <c r="U463" s="33"/>
      <c r="V463" s="33"/>
      <c r="W463" s="33"/>
      <c r="X463" s="33"/>
      <c r="Y463" s="34"/>
      <c r="Z463" s="110"/>
    </row>
    <row r="464" spans="1:26" ht="20.100000000000001" customHeight="1" x14ac:dyDescent="0.15">
      <c r="B464" s="110"/>
      <c r="D464" s="305"/>
      <c r="E464" s="280"/>
      <c r="F464" s="277" t="s">
        <v>511</v>
      </c>
      <c r="G464" s="278"/>
      <c r="H464" s="198" t="s">
        <v>335</v>
      </c>
      <c r="I464" s="224" t="s">
        <v>512</v>
      </c>
      <c r="J464" s="225"/>
      <c r="K464" s="225"/>
      <c r="L464" s="245"/>
      <c r="M464" s="6"/>
      <c r="N464" s="267"/>
      <c r="O464" s="267"/>
      <c r="P464" s="267"/>
      <c r="Q464" s="267"/>
      <c r="R464" s="267"/>
      <c r="S464" s="267"/>
      <c r="T464" s="267"/>
      <c r="U464" s="267"/>
      <c r="V464" s="267"/>
      <c r="W464" s="267"/>
      <c r="X464" s="267"/>
      <c r="Y464" s="268"/>
      <c r="Z464" s="110"/>
    </row>
    <row r="465" spans="1:26" ht="20.100000000000001" customHeight="1" x14ac:dyDescent="0.15">
      <c r="B465" s="110"/>
      <c r="D465" s="305"/>
      <c r="E465" s="280"/>
      <c r="F465" s="279"/>
      <c r="G465" s="280"/>
      <c r="H465" s="198" t="s">
        <v>336</v>
      </c>
      <c r="I465" s="224" t="s">
        <v>513</v>
      </c>
      <c r="J465" s="225"/>
      <c r="K465" s="225"/>
      <c r="L465" s="245"/>
      <c r="M465" s="6"/>
      <c r="N465" s="267"/>
      <c r="O465" s="267"/>
      <c r="P465" s="267"/>
      <c r="Q465" s="267"/>
      <c r="R465" s="267"/>
      <c r="S465" s="267"/>
      <c r="T465" s="267"/>
      <c r="U465" s="267"/>
      <c r="V465" s="267"/>
      <c r="W465" s="267"/>
      <c r="X465" s="267"/>
      <c r="Y465" s="268"/>
      <c r="Z465" s="110"/>
    </row>
    <row r="466" spans="1:26" ht="20.100000000000001" customHeight="1" x14ac:dyDescent="0.15">
      <c r="B466" s="110"/>
      <c r="D466" s="305"/>
      <c r="E466" s="280"/>
      <c r="F466" s="279"/>
      <c r="G466" s="280"/>
      <c r="H466" s="198" t="s">
        <v>337</v>
      </c>
      <c r="I466" s="224" t="s">
        <v>514</v>
      </c>
      <c r="J466" s="225"/>
      <c r="K466" s="225"/>
      <c r="L466" s="245"/>
      <c r="M466" s="6"/>
      <c r="N466" s="267"/>
      <c r="O466" s="267"/>
      <c r="P466" s="267"/>
      <c r="Q466" s="267"/>
      <c r="R466" s="267"/>
      <c r="S466" s="267"/>
      <c r="T466" s="267"/>
      <c r="U466" s="267"/>
      <c r="V466" s="267"/>
      <c r="W466" s="267"/>
      <c r="X466" s="267"/>
      <c r="Y466" s="268"/>
      <c r="Z466" s="110"/>
    </row>
    <row r="467" spans="1:26" ht="20.100000000000001" customHeight="1" x14ac:dyDescent="0.15">
      <c r="B467" s="110"/>
      <c r="D467" s="305"/>
      <c r="E467" s="280"/>
      <c r="F467" s="279"/>
      <c r="G467" s="280"/>
      <c r="H467" s="198" t="s">
        <v>338</v>
      </c>
      <c r="I467" s="224" t="s">
        <v>515</v>
      </c>
      <c r="J467" s="225"/>
      <c r="K467" s="225"/>
      <c r="L467" s="245"/>
      <c r="M467" s="6"/>
      <c r="N467" s="267"/>
      <c r="O467" s="267"/>
      <c r="P467" s="267"/>
      <c r="Q467" s="267"/>
      <c r="R467" s="267"/>
      <c r="S467" s="267"/>
      <c r="T467" s="267"/>
      <c r="U467" s="267"/>
      <c r="V467" s="267"/>
      <c r="W467" s="267"/>
      <c r="X467" s="267"/>
      <c r="Y467" s="268"/>
      <c r="Z467" s="110"/>
    </row>
    <row r="468" spans="1:26" ht="20.100000000000001" customHeight="1" x14ac:dyDescent="0.15">
      <c r="B468" s="110"/>
      <c r="D468" s="305"/>
      <c r="E468" s="280"/>
      <c r="F468" s="279"/>
      <c r="G468" s="280"/>
      <c r="H468" s="198" t="s">
        <v>339</v>
      </c>
      <c r="I468" s="224" t="s">
        <v>516</v>
      </c>
      <c r="J468" s="225"/>
      <c r="K468" s="225"/>
      <c r="L468" s="245"/>
      <c r="M468" s="6"/>
      <c r="N468" s="267"/>
      <c r="O468" s="267"/>
      <c r="P468" s="267"/>
      <c r="Q468" s="267"/>
      <c r="R468" s="267"/>
      <c r="S468" s="267"/>
      <c r="T468" s="267"/>
      <c r="U468" s="267"/>
      <c r="V468" s="267"/>
      <c r="W468" s="267"/>
      <c r="X468" s="267"/>
      <c r="Y468" s="268"/>
      <c r="Z468" s="110"/>
    </row>
    <row r="469" spans="1:26" ht="20.100000000000001" customHeight="1" x14ac:dyDescent="0.15">
      <c r="B469" s="110"/>
      <c r="D469" s="305"/>
      <c r="E469" s="280"/>
      <c r="F469" s="279"/>
      <c r="G469" s="280"/>
      <c r="H469" s="198" t="s">
        <v>340</v>
      </c>
      <c r="I469" s="224" t="s">
        <v>306</v>
      </c>
      <c r="J469" s="225"/>
      <c r="K469" s="225"/>
      <c r="L469" s="245"/>
      <c r="M469" s="6"/>
      <c r="N469" s="267"/>
      <c r="O469" s="267"/>
      <c r="P469" s="267"/>
      <c r="Q469" s="267"/>
      <c r="R469" s="267"/>
      <c r="S469" s="267"/>
      <c r="T469" s="267"/>
      <c r="U469" s="267"/>
      <c r="V469" s="267"/>
      <c r="W469" s="267"/>
      <c r="X469" s="267"/>
      <c r="Y469" s="268"/>
      <c r="Z469" s="110"/>
    </row>
    <row r="470" spans="1:26" ht="20.100000000000001" customHeight="1" x14ac:dyDescent="0.15">
      <c r="B470" s="110"/>
      <c r="D470" s="305"/>
      <c r="E470" s="280"/>
      <c r="F470" s="279"/>
      <c r="G470" s="280"/>
      <c r="H470" s="198" t="s">
        <v>341</v>
      </c>
      <c r="I470" s="224" t="s">
        <v>307</v>
      </c>
      <c r="J470" s="225"/>
      <c r="K470" s="225"/>
      <c r="L470" s="245"/>
      <c r="M470" s="6"/>
      <c r="N470" s="267"/>
      <c r="O470" s="267"/>
      <c r="P470" s="267"/>
      <c r="Q470" s="267"/>
      <c r="R470" s="267"/>
      <c r="S470" s="267"/>
      <c r="T470" s="267"/>
      <c r="U470" s="267"/>
      <c r="V470" s="267"/>
      <c r="W470" s="267"/>
      <c r="X470" s="267"/>
      <c r="Y470" s="268"/>
      <c r="Z470" s="110"/>
    </row>
    <row r="471" spans="1:26" ht="20.100000000000001" customHeight="1" x14ac:dyDescent="0.15">
      <c r="B471" s="110"/>
      <c r="D471" s="305"/>
      <c r="E471" s="280"/>
      <c r="F471" s="279"/>
      <c r="G471" s="280"/>
      <c r="H471" s="198" t="s">
        <v>342</v>
      </c>
      <c r="I471" s="224" t="s">
        <v>308</v>
      </c>
      <c r="J471" s="225"/>
      <c r="K471" s="225"/>
      <c r="L471" s="245"/>
      <c r="M471" s="6"/>
      <c r="N471" s="267"/>
      <c r="O471" s="267"/>
      <c r="P471" s="267"/>
      <c r="Q471" s="267"/>
      <c r="R471" s="267"/>
      <c r="S471" s="267"/>
      <c r="T471" s="267"/>
      <c r="U471" s="267"/>
      <c r="V471" s="267"/>
      <c r="W471" s="267"/>
      <c r="X471" s="267"/>
      <c r="Y471" s="268"/>
      <c r="Z471" s="110"/>
    </row>
    <row r="472" spans="1:26" ht="20.100000000000001" customHeight="1" x14ac:dyDescent="0.15">
      <c r="B472" s="110"/>
      <c r="D472" s="305"/>
      <c r="E472" s="280"/>
      <c r="F472" s="279"/>
      <c r="G472" s="280"/>
      <c r="H472" s="198" t="s">
        <v>343</v>
      </c>
      <c r="I472" s="224" t="s">
        <v>517</v>
      </c>
      <c r="J472" s="225"/>
      <c r="K472" s="225"/>
      <c r="L472" s="245"/>
      <c r="M472" s="6"/>
      <c r="N472" s="267"/>
      <c r="O472" s="267"/>
      <c r="P472" s="267"/>
      <c r="Q472" s="267"/>
      <c r="R472" s="267"/>
      <c r="S472" s="267"/>
      <c r="T472" s="267"/>
      <c r="U472" s="267"/>
      <c r="V472" s="267"/>
      <c r="W472" s="267"/>
      <c r="X472" s="267"/>
      <c r="Y472" s="268"/>
      <c r="Z472" s="110"/>
    </row>
    <row r="473" spans="1:26" ht="20.100000000000001" customHeight="1" x14ac:dyDescent="0.15">
      <c r="B473" s="110"/>
      <c r="D473" s="305"/>
      <c r="E473" s="280"/>
      <c r="F473" s="279"/>
      <c r="G473" s="280"/>
      <c r="H473" s="198" t="s">
        <v>344</v>
      </c>
      <c r="I473" s="224" t="s">
        <v>531</v>
      </c>
      <c r="J473" s="225"/>
      <c r="K473" s="225"/>
      <c r="L473" s="245"/>
      <c r="M473" s="6"/>
      <c r="N473" s="286"/>
      <c r="O473" s="287"/>
      <c r="P473" s="287"/>
      <c r="Q473" s="287"/>
      <c r="R473" s="287"/>
      <c r="S473" s="287"/>
      <c r="T473" s="287"/>
      <c r="U473" s="287"/>
      <c r="V473" s="287"/>
      <c r="W473" s="287"/>
      <c r="X473" s="287"/>
      <c r="Y473" s="288"/>
      <c r="Z473" s="110"/>
    </row>
    <row r="474" spans="1:26" ht="20.100000000000001" customHeight="1" x14ac:dyDescent="0.15">
      <c r="A474" s="48">
        <f>IF(AND(M474="○",TRIM($N474)=""), 1001, 0)</f>
        <v>0</v>
      </c>
      <c r="B474" s="110"/>
      <c r="D474" s="306"/>
      <c r="E474" s="307"/>
      <c r="F474" s="308"/>
      <c r="G474" s="307"/>
      <c r="H474" s="232" t="s">
        <v>345</v>
      </c>
      <c r="I474" s="233" t="s">
        <v>359</v>
      </c>
      <c r="J474" s="234"/>
      <c r="K474" s="234"/>
      <c r="L474" s="293"/>
      <c r="M474" s="8"/>
      <c r="N474" s="13"/>
      <c r="O474" s="35"/>
      <c r="P474" s="35"/>
      <c r="Q474" s="35"/>
      <c r="R474" s="35"/>
      <c r="S474" s="35"/>
      <c r="T474" s="35"/>
      <c r="U474" s="35"/>
      <c r="V474" s="35"/>
      <c r="W474" s="35"/>
      <c r="X474" s="35"/>
      <c r="Y474" s="36"/>
      <c r="Z474" s="110"/>
    </row>
    <row r="475" spans="1:26" ht="20.100000000000001" customHeight="1" x14ac:dyDescent="0.15">
      <c r="B475" s="110"/>
      <c r="D475" s="302" t="s">
        <v>518</v>
      </c>
      <c r="E475" s="303"/>
      <c r="F475" s="304" t="s">
        <v>519</v>
      </c>
      <c r="G475" s="303"/>
      <c r="H475" s="192" t="s">
        <v>335</v>
      </c>
      <c r="I475" s="219" t="s">
        <v>309</v>
      </c>
      <c r="J475" s="220"/>
      <c r="K475" s="220"/>
      <c r="L475" s="297"/>
      <c r="M475" s="5"/>
      <c r="N475" s="298"/>
      <c r="O475" s="298"/>
      <c r="P475" s="298"/>
      <c r="Q475" s="298"/>
      <c r="R475" s="298"/>
      <c r="S475" s="298"/>
      <c r="T475" s="298"/>
      <c r="U475" s="298"/>
      <c r="V475" s="298"/>
      <c r="W475" s="298"/>
      <c r="X475" s="298"/>
      <c r="Y475" s="299"/>
      <c r="Z475" s="110"/>
    </row>
    <row r="476" spans="1:26" ht="20.100000000000001" customHeight="1" x14ac:dyDescent="0.15">
      <c r="B476" s="110"/>
      <c r="D476" s="305"/>
      <c r="E476" s="280"/>
      <c r="F476" s="279"/>
      <c r="G476" s="280"/>
      <c r="H476" s="198" t="s">
        <v>336</v>
      </c>
      <c r="I476" s="224" t="s">
        <v>520</v>
      </c>
      <c r="J476" s="225"/>
      <c r="K476" s="225"/>
      <c r="L476" s="245"/>
      <c r="M476" s="6"/>
      <c r="N476" s="267"/>
      <c r="O476" s="267"/>
      <c r="P476" s="267"/>
      <c r="Q476" s="267"/>
      <c r="R476" s="267"/>
      <c r="S476" s="267"/>
      <c r="T476" s="267"/>
      <c r="U476" s="267"/>
      <c r="V476" s="267"/>
      <c r="W476" s="267"/>
      <c r="X476" s="267"/>
      <c r="Y476" s="268"/>
      <c r="Z476" s="110"/>
    </row>
    <row r="477" spans="1:26" ht="20.100000000000001" customHeight="1" x14ac:dyDescent="0.15">
      <c r="B477" s="110"/>
      <c r="D477" s="305"/>
      <c r="E477" s="280"/>
      <c r="F477" s="279"/>
      <c r="G477" s="280"/>
      <c r="H477" s="198" t="s">
        <v>337</v>
      </c>
      <c r="I477" s="224" t="s">
        <v>310</v>
      </c>
      <c r="J477" s="225"/>
      <c r="K477" s="225"/>
      <c r="L477" s="245"/>
      <c r="M477" s="6"/>
      <c r="N477" s="267"/>
      <c r="O477" s="267"/>
      <c r="P477" s="267"/>
      <c r="Q477" s="267"/>
      <c r="R477" s="267"/>
      <c r="S477" s="267"/>
      <c r="T477" s="267"/>
      <c r="U477" s="267"/>
      <c r="V477" s="267"/>
      <c r="W477" s="267"/>
      <c r="X477" s="267"/>
      <c r="Y477" s="268"/>
      <c r="Z477" s="110"/>
    </row>
    <row r="478" spans="1:26" ht="20.100000000000001" customHeight="1" x14ac:dyDescent="0.15">
      <c r="B478" s="110"/>
      <c r="D478" s="305"/>
      <c r="E478" s="280"/>
      <c r="F478" s="279"/>
      <c r="G478" s="280"/>
      <c r="H478" s="198" t="s">
        <v>338</v>
      </c>
      <c r="I478" s="224" t="s">
        <v>311</v>
      </c>
      <c r="J478" s="225"/>
      <c r="K478" s="225"/>
      <c r="L478" s="245"/>
      <c r="M478" s="6"/>
      <c r="N478" s="267"/>
      <c r="O478" s="267"/>
      <c r="P478" s="267"/>
      <c r="Q478" s="267"/>
      <c r="R478" s="267"/>
      <c r="S478" s="267"/>
      <c r="T478" s="267"/>
      <c r="U478" s="267"/>
      <c r="V478" s="267"/>
      <c r="W478" s="267"/>
      <c r="X478" s="267"/>
      <c r="Y478" s="268"/>
      <c r="Z478" s="110"/>
    </row>
    <row r="479" spans="1:26" ht="20.100000000000001" customHeight="1" x14ac:dyDescent="0.15">
      <c r="B479" s="110"/>
      <c r="D479" s="305"/>
      <c r="E479" s="280"/>
      <c r="F479" s="279"/>
      <c r="G479" s="280"/>
      <c r="H479" s="198" t="s">
        <v>339</v>
      </c>
      <c r="I479" s="224" t="s">
        <v>312</v>
      </c>
      <c r="J479" s="225"/>
      <c r="K479" s="225"/>
      <c r="L479" s="245"/>
      <c r="M479" s="6"/>
      <c r="N479" s="267"/>
      <c r="O479" s="267"/>
      <c r="P479" s="267"/>
      <c r="Q479" s="267"/>
      <c r="R479" s="267"/>
      <c r="S479" s="267"/>
      <c r="T479" s="267"/>
      <c r="U479" s="267"/>
      <c r="V479" s="267"/>
      <c r="W479" s="267"/>
      <c r="X479" s="267"/>
      <c r="Y479" s="268"/>
      <c r="Z479" s="110"/>
    </row>
    <row r="480" spans="1:26" ht="20.100000000000001" customHeight="1" x14ac:dyDescent="0.15">
      <c r="B480" s="110"/>
      <c r="D480" s="305"/>
      <c r="E480" s="280"/>
      <c r="F480" s="279"/>
      <c r="G480" s="280"/>
      <c r="H480" s="198" t="s">
        <v>340</v>
      </c>
      <c r="I480" s="224" t="s">
        <v>313</v>
      </c>
      <c r="J480" s="225"/>
      <c r="K480" s="225"/>
      <c r="L480" s="245"/>
      <c r="M480" s="6"/>
      <c r="N480" s="267"/>
      <c r="O480" s="267"/>
      <c r="P480" s="267"/>
      <c r="Q480" s="267"/>
      <c r="R480" s="267"/>
      <c r="S480" s="267"/>
      <c r="T480" s="267"/>
      <c r="U480" s="267"/>
      <c r="V480" s="267"/>
      <c r="W480" s="267"/>
      <c r="X480" s="267"/>
      <c r="Y480" s="268"/>
      <c r="Z480" s="110"/>
    </row>
    <row r="481" spans="1:26" ht="20.100000000000001" customHeight="1" x14ac:dyDescent="0.15">
      <c r="B481" s="110"/>
      <c r="D481" s="305"/>
      <c r="E481" s="280"/>
      <c r="F481" s="279"/>
      <c r="G481" s="280"/>
      <c r="H481" s="198" t="s">
        <v>341</v>
      </c>
      <c r="I481" s="224" t="s">
        <v>521</v>
      </c>
      <c r="J481" s="225"/>
      <c r="K481" s="225"/>
      <c r="L481" s="245"/>
      <c r="M481" s="6"/>
      <c r="N481" s="286"/>
      <c r="O481" s="287"/>
      <c r="P481" s="287"/>
      <c r="Q481" s="287"/>
      <c r="R481" s="287"/>
      <c r="S481" s="287"/>
      <c r="T481" s="287"/>
      <c r="U481" s="287"/>
      <c r="V481" s="287"/>
      <c r="W481" s="287"/>
      <c r="X481" s="287"/>
      <c r="Y481" s="288"/>
      <c r="Z481" s="110"/>
    </row>
    <row r="482" spans="1:26" ht="20.100000000000001" customHeight="1" x14ac:dyDescent="0.15">
      <c r="A482" s="48">
        <f>IF(AND(M482="○",TRIM($N482)=""), 1001, 0)</f>
        <v>0</v>
      </c>
      <c r="B482" s="110"/>
      <c r="D482" s="305"/>
      <c r="E482" s="280"/>
      <c r="F482" s="284"/>
      <c r="G482" s="285"/>
      <c r="H482" s="198" t="s">
        <v>342</v>
      </c>
      <c r="I482" s="224" t="s">
        <v>359</v>
      </c>
      <c r="J482" s="225"/>
      <c r="K482" s="225"/>
      <c r="L482" s="245"/>
      <c r="M482" s="6"/>
      <c r="N482" s="10"/>
      <c r="O482" s="33"/>
      <c r="P482" s="33"/>
      <c r="Q482" s="33"/>
      <c r="R482" s="33"/>
      <c r="S482" s="33"/>
      <c r="T482" s="33"/>
      <c r="U482" s="33"/>
      <c r="V482" s="33"/>
      <c r="W482" s="33"/>
      <c r="X482" s="33"/>
      <c r="Y482" s="34"/>
      <c r="Z482" s="110"/>
    </row>
    <row r="483" spans="1:26" ht="20.100000000000001" customHeight="1" x14ac:dyDescent="0.15">
      <c r="B483" s="110"/>
      <c r="D483" s="305"/>
      <c r="E483" s="280"/>
      <c r="F483" s="277" t="s">
        <v>522</v>
      </c>
      <c r="G483" s="278"/>
      <c r="H483" s="198" t="s">
        <v>335</v>
      </c>
      <c r="I483" s="224" t="s">
        <v>314</v>
      </c>
      <c r="J483" s="225"/>
      <c r="K483" s="225"/>
      <c r="L483" s="245"/>
      <c r="M483" s="6"/>
      <c r="N483" s="267"/>
      <c r="O483" s="267"/>
      <c r="P483" s="267"/>
      <c r="Q483" s="267"/>
      <c r="R483" s="267"/>
      <c r="S483" s="267"/>
      <c r="T483" s="267"/>
      <c r="U483" s="267"/>
      <c r="V483" s="267"/>
      <c r="W483" s="267"/>
      <c r="X483" s="267"/>
      <c r="Y483" s="268"/>
      <c r="Z483" s="110"/>
    </row>
    <row r="484" spans="1:26" ht="20.100000000000001" customHeight="1" x14ac:dyDescent="0.15">
      <c r="B484" s="110"/>
      <c r="D484" s="305"/>
      <c r="E484" s="280"/>
      <c r="F484" s="279"/>
      <c r="G484" s="280"/>
      <c r="H484" s="198" t="s">
        <v>336</v>
      </c>
      <c r="I484" s="224" t="s">
        <v>315</v>
      </c>
      <c r="J484" s="225"/>
      <c r="K484" s="225"/>
      <c r="L484" s="245"/>
      <c r="M484" s="6"/>
      <c r="N484" s="267"/>
      <c r="O484" s="267"/>
      <c r="P484" s="267"/>
      <c r="Q484" s="267"/>
      <c r="R484" s="267"/>
      <c r="S484" s="267"/>
      <c r="T484" s="267"/>
      <c r="U484" s="267"/>
      <c r="V484" s="267"/>
      <c r="W484" s="267"/>
      <c r="X484" s="267"/>
      <c r="Y484" s="268"/>
      <c r="Z484" s="110"/>
    </row>
    <row r="485" spans="1:26" ht="20.100000000000001" customHeight="1" x14ac:dyDescent="0.15">
      <c r="B485" s="110"/>
      <c r="D485" s="305"/>
      <c r="E485" s="280"/>
      <c r="F485" s="279"/>
      <c r="G485" s="280"/>
      <c r="H485" s="198" t="s">
        <v>337</v>
      </c>
      <c r="I485" s="224" t="s">
        <v>316</v>
      </c>
      <c r="J485" s="225"/>
      <c r="K485" s="225"/>
      <c r="L485" s="245"/>
      <c r="M485" s="6"/>
      <c r="N485" s="267"/>
      <c r="O485" s="267"/>
      <c r="P485" s="267"/>
      <c r="Q485" s="267"/>
      <c r="R485" s="267"/>
      <c r="S485" s="267"/>
      <c r="T485" s="267"/>
      <c r="U485" s="267"/>
      <c r="V485" s="267"/>
      <c r="W485" s="267"/>
      <c r="X485" s="267"/>
      <c r="Y485" s="268"/>
      <c r="Z485" s="110"/>
    </row>
    <row r="486" spans="1:26" ht="20.100000000000001" customHeight="1" x14ac:dyDescent="0.15">
      <c r="B486" s="110"/>
      <c r="D486" s="305"/>
      <c r="E486" s="280"/>
      <c r="F486" s="279"/>
      <c r="G486" s="280"/>
      <c r="H486" s="198" t="s">
        <v>338</v>
      </c>
      <c r="I486" s="224" t="s">
        <v>603</v>
      </c>
      <c r="J486" s="225"/>
      <c r="K486" s="225"/>
      <c r="L486" s="245"/>
      <c r="M486" s="6"/>
      <c r="N486" s="267"/>
      <c r="O486" s="267"/>
      <c r="P486" s="267"/>
      <c r="Q486" s="267"/>
      <c r="R486" s="267"/>
      <c r="S486" s="267"/>
      <c r="T486" s="267"/>
      <c r="U486" s="267"/>
      <c r="V486" s="267"/>
      <c r="W486" s="267"/>
      <c r="X486" s="267"/>
      <c r="Y486" s="268"/>
      <c r="Z486" s="110"/>
    </row>
    <row r="487" spans="1:26" ht="20.100000000000001" customHeight="1" x14ac:dyDescent="0.15">
      <c r="B487" s="110"/>
      <c r="D487" s="305"/>
      <c r="E487" s="280"/>
      <c r="F487" s="279"/>
      <c r="G487" s="280"/>
      <c r="H487" s="198" t="s">
        <v>339</v>
      </c>
      <c r="I487" s="224" t="s">
        <v>317</v>
      </c>
      <c r="J487" s="225"/>
      <c r="K487" s="225"/>
      <c r="L487" s="245"/>
      <c r="M487" s="6"/>
      <c r="N487" s="267"/>
      <c r="O487" s="267"/>
      <c r="P487" s="267"/>
      <c r="Q487" s="267"/>
      <c r="R487" s="267"/>
      <c r="S487" s="267"/>
      <c r="T487" s="267"/>
      <c r="U487" s="267"/>
      <c r="V487" s="267"/>
      <c r="W487" s="267"/>
      <c r="X487" s="267"/>
      <c r="Y487" s="268"/>
      <c r="Z487" s="110"/>
    </row>
    <row r="488" spans="1:26" ht="20.100000000000001" customHeight="1" x14ac:dyDescent="0.15">
      <c r="B488" s="110"/>
      <c r="D488" s="305"/>
      <c r="E488" s="280"/>
      <c r="F488" s="279"/>
      <c r="G488" s="280"/>
      <c r="H488" s="198" t="s">
        <v>340</v>
      </c>
      <c r="I488" s="224" t="s">
        <v>370</v>
      </c>
      <c r="J488" s="225"/>
      <c r="K488" s="225"/>
      <c r="L488" s="245"/>
      <c r="M488" s="6"/>
      <c r="N488" s="267"/>
      <c r="O488" s="267"/>
      <c r="P488" s="267"/>
      <c r="Q488" s="267"/>
      <c r="R488" s="267"/>
      <c r="S488" s="267"/>
      <c r="T488" s="267"/>
      <c r="U488" s="267"/>
      <c r="V488" s="267"/>
      <c r="W488" s="267"/>
      <c r="X488" s="267"/>
      <c r="Y488" s="268"/>
      <c r="Z488" s="110"/>
    </row>
    <row r="489" spans="1:26" ht="20.100000000000001" customHeight="1" x14ac:dyDescent="0.15">
      <c r="B489" s="110"/>
      <c r="D489" s="305"/>
      <c r="E489" s="280"/>
      <c r="F489" s="279"/>
      <c r="G489" s="280"/>
      <c r="H489" s="198" t="s">
        <v>341</v>
      </c>
      <c r="I489" s="224" t="s">
        <v>318</v>
      </c>
      <c r="J489" s="225"/>
      <c r="K489" s="225"/>
      <c r="L489" s="245"/>
      <c r="M489" s="6"/>
      <c r="N489" s="267"/>
      <c r="O489" s="267"/>
      <c r="P489" s="267"/>
      <c r="Q489" s="267"/>
      <c r="R489" s="267"/>
      <c r="S489" s="267"/>
      <c r="T489" s="267"/>
      <c r="U489" s="267"/>
      <c r="V489" s="267"/>
      <c r="W489" s="267"/>
      <c r="X489" s="267"/>
      <c r="Y489" s="268"/>
      <c r="Z489" s="110"/>
    </row>
    <row r="490" spans="1:26" ht="20.100000000000001" customHeight="1" x14ac:dyDescent="0.15">
      <c r="B490" s="110"/>
      <c r="D490" s="305"/>
      <c r="E490" s="280"/>
      <c r="F490" s="279"/>
      <c r="G490" s="280"/>
      <c r="H490" s="198" t="s">
        <v>342</v>
      </c>
      <c r="I490" s="224" t="s">
        <v>319</v>
      </c>
      <c r="J490" s="225"/>
      <c r="K490" s="225"/>
      <c r="L490" s="245"/>
      <c r="M490" s="6"/>
      <c r="N490" s="267"/>
      <c r="O490" s="267"/>
      <c r="P490" s="267"/>
      <c r="Q490" s="267"/>
      <c r="R490" s="267"/>
      <c r="S490" s="267"/>
      <c r="T490" s="267"/>
      <c r="U490" s="267"/>
      <c r="V490" s="267"/>
      <c r="W490" s="267"/>
      <c r="X490" s="267"/>
      <c r="Y490" s="268"/>
      <c r="Z490" s="110"/>
    </row>
    <row r="491" spans="1:26" ht="20.100000000000001" customHeight="1" x14ac:dyDescent="0.15">
      <c r="B491" s="110"/>
      <c r="D491" s="305"/>
      <c r="E491" s="280"/>
      <c r="F491" s="279"/>
      <c r="G491" s="280"/>
      <c r="H491" s="198" t="s">
        <v>343</v>
      </c>
      <c r="I491" s="224" t="s">
        <v>320</v>
      </c>
      <c r="J491" s="225"/>
      <c r="K491" s="225"/>
      <c r="L491" s="245"/>
      <c r="M491" s="6"/>
      <c r="N491" s="286"/>
      <c r="O491" s="287"/>
      <c r="P491" s="287"/>
      <c r="Q491" s="287"/>
      <c r="R491" s="287"/>
      <c r="S491" s="287"/>
      <c r="T491" s="287"/>
      <c r="U491" s="287"/>
      <c r="V491" s="287"/>
      <c r="W491" s="287"/>
      <c r="X491" s="287"/>
      <c r="Y491" s="288"/>
      <c r="Z491" s="110"/>
    </row>
    <row r="492" spans="1:26" ht="20.100000000000001" customHeight="1" x14ac:dyDescent="0.15">
      <c r="A492" s="48">
        <f>IF(AND(M492="○",TRIM($N492)=""), 1001, 0)</f>
        <v>0</v>
      </c>
      <c r="B492" s="110"/>
      <c r="D492" s="305"/>
      <c r="E492" s="280"/>
      <c r="F492" s="284"/>
      <c r="G492" s="285"/>
      <c r="H492" s="198" t="s">
        <v>344</v>
      </c>
      <c r="I492" s="224" t="s">
        <v>359</v>
      </c>
      <c r="J492" s="225"/>
      <c r="K492" s="225"/>
      <c r="L492" s="245"/>
      <c r="M492" s="6"/>
      <c r="N492" s="10"/>
      <c r="O492" s="33"/>
      <c r="P492" s="33"/>
      <c r="Q492" s="33"/>
      <c r="R492" s="33"/>
      <c r="S492" s="33"/>
      <c r="T492" s="33"/>
      <c r="U492" s="33"/>
      <c r="V492" s="33"/>
      <c r="W492" s="33"/>
      <c r="X492" s="33"/>
      <c r="Y492" s="34"/>
      <c r="Z492" s="110"/>
    </row>
    <row r="493" spans="1:26" ht="20.100000000000001" customHeight="1" x14ac:dyDescent="0.15">
      <c r="B493" s="110"/>
      <c r="D493" s="305"/>
      <c r="E493" s="280"/>
      <c r="F493" s="277" t="s">
        <v>523</v>
      </c>
      <c r="G493" s="278"/>
      <c r="H493" s="198" t="s">
        <v>335</v>
      </c>
      <c r="I493" s="224" t="s">
        <v>321</v>
      </c>
      <c r="J493" s="225"/>
      <c r="K493" s="225"/>
      <c r="L493" s="245"/>
      <c r="M493" s="6"/>
      <c r="N493" s="267"/>
      <c r="O493" s="267"/>
      <c r="P493" s="267"/>
      <c r="Q493" s="267"/>
      <c r="R493" s="267"/>
      <c r="S493" s="267"/>
      <c r="T493" s="267"/>
      <c r="U493" s="267"/>
      <c r="V493" s="267"/>
      <c r="W493" s="267"/>
      <c r="X493" s="267"/>
      <c r="Y493" s="268"/>
      <c r="Z493" s="110"/>
    </row>
    <row r="494" spans="1:26" ht="20.100000000000001" customHeight="1" x14ac:dyDescent="0.15">
      <c r="B494" s="110"/>
      <c r="D494" s="305"/>
      <c r="E494" s="280"/>
      <c r="F494" s="279"/>
      <c r="G494" s="280"/>
      <c r="H494" s="198" t="s">
        <v>336</v>
      </c>
      <c r="I494" s="224" t="s">
        <v>322</v>
      </c>
      <c r="J494" s="225"/>
      <c r="K494" s="225"/>
      <c r="L494" s="245"/>
      <c r="M494" s="6"/>
      <c r="N494" s="267"/>
      <c r="O494" s="267"/>
      <c r="P494" s="267"/>
      <c r="Q494" s="267"/>
      <c r="R494" s="267"/>
      <c r="S494" s="267"/>
      <c r="T494" s="267"/>
      <c r="U494" s="267"/>
      <c r="V494" s="267"/>
      <c r="W494" s="267"/>
      <c r="X494" s="267"/>
      <c r="Y494" s="268"/>
      <c r="Z494" s="110"/>
    </row>
    <row r="495" spans="1:26" ht="20.100000000000001" customHeight="1" x14ac:dyDescent="0.15">
      <c r="B495" s="110"/>
      <c r="D495" s="305"/>
      <c r="E495" s="280"/>
      <c r="F495" s="279"/>
      <c r="G495" s="280"/>
      <c r="H495" s="198" t="s">
        <v>337</v>
      </c>
      <c r="I495" s="224" t="s">
        <v>323</v>
      </c>
      <c r="J495" s="225"/>
      <c r="K495" s="225"/>
      <c r="L495" s="245"/>
      <c r="M495" s="6"/>
      <c r="N495" s="267"/>
      <c r="O495" s="267"/>
      <c r="P495" s="267"/>
      <c r="Q495" s="267"/>
      <c r="R495" s="267"/>
      <c r="S495" s="267"/>
      <c r="T495" s="267"/>
      <c r="U495" s="267"/>
      <c r="V495" s="267"/>
      <c r="W495" s="267"/>
      <c r="X495" s="267"/>
      <c r="Y495" s="268"/>
      <c r="Z495" s="110"/>
    </row>
    <row r="496" spans="1:26" ht="20.100000000000001" customHeight="1" x14ac:dyDescent="0.15">
      <c r="B496" s="110"/>
      <c r="D496" s="305"/>
      <c r="E496" s="280"/>
      <c r="F496" s="279"/>
      <c r="G496" s="280"/>
      <c r="H496" s="198" t="s">
        <v>338</v>
      </c>
      <c r="I496" s="224" t="s">
        <v>324</v>
      </c>
      <c r="J496" s="225"/>
      <c r="K496" s="225"/>
      <c r="L496" s="245"/>
      <c r="M496" s="6"/>
      <c r="N496" s="286"/>
      <c r="O496" s="287"/>
      <c r="P496" s="287"/>
      <c r="Q496" s="287"/>
      <c r="R496" s="287"/>
      <c r="S496" s="287"/>
      <c r="T496" s="287"/>
      <c r="U496" s="287"/>
      <c r="V496" s="287"/>
      <c r="W496" s="287"/>
      <c r="X496" s="287"/>
      <c r="Y496" s="288"/>
      <c r="Z496" s="110"/>
    </row>
    <row r="497" spans="1:26" ht="20.100000000000001" customHeight="1" x14ac:dyDescent="0.15">
      <c r="A497" s="48">
        <f>IF(AND(M497="○",TRIM($N497)=""), 1001, 0)</f>
        <v>0</v>
      </c>
      <c r="B497" s="110"/>
      <c r="D497" s="305"/>
      <c r="E497" s="280"/>
      <c r="F497" s="284"/>
      <c r="G497" s="285"/>
      <c r="H497" s="198" t="s">
        <v>339</v>
      </c>
      <c r="I497" s="224" t="s">
        <v>359</v>
      </c>
      <c r="J497" s="225"/>
      <c r="K497" s="225"/>
      <c r="L497" s="245"/>
      <c r="M497" s="6"/>
      <c r="N497" s="10"/>
      <c r="O497" s="33"/>
      <c r="P497" s="33"/>
      <c r="Q497" s="33"/>
      <c r="R497" s="33"/>
      <c r="S497" s="33"/>
      <c r="T497" s="33"/>
      <c r="U497" s="33"/>
      <c r="V497" s="33"/>
      <c r="W497" s="33"/>
      <c r="X497" s="33"/>
      <c r="Y497" s="34"/>
      <c r="Z497" s="110"/>
    </row>
    <row r="498" spans="1:26" ht="20.100000000000001" customHeight="1" x14ac:dyDescent="0.15">
      <c r="B498" s="110"/>
      <c r="D498" s="305"/>
      <c r="E498" s="280"/>
      <c r="F498" s="277" t="s">
        <v>524</v>
      </c>
      <c r="G498" s="278"/>
      <c r="H498" s="198" t="s">
        <v>335</v>
      </c>
      <c r="I498" s="224" t="s">
        <v>325</v>
      </c>
      <c r="J498" s="225"/>
      <c r="K498" s="225"/>
      <c r="L498" s="245"/>
      <c r="M498" s="6"/>
      <c r="N498" s="267"/>
      <c r="O498" s="267"/>
      <c r="P498" s="267"/>
      <c r="Q498" s="267"/>
      <c r="R498" s="267"/>
      <c r="S498" s="267"/>
      <c r="T498" s="267"/>
      <c r="U498" s="267"/>
      <c r="V498" s="267"/>
      <c r="W498" s="267"/>
      <c r="X498" s="267"/>
      <c r="Y498" s="268"/>
      <c r="Z498" s="110"/>
    </row>
    <row r="499" spans="1:26" ht="20.100000000000001" customHeight="1" x14ac:dyDescent="0.15">
      <c r="B499" s="110"/>
      <c r="D499" s="305"/>
      <c r="E499" s="280"/>
      <c r="F499" s="279"/>
      <c r="G499" s="280"/>
      <c r="H499" s="198" t="s">
        <v>336</v>
      </c>
      <c r="I499" s="224" t="s">
        <v>326</v>
      </c>
      <c r="J499" s="225"/>
      <c r="K499" s="225"/>
      <c r="L499" s="245"/>
      <c r="M499" s="6"/>
      <c r="N499" s="267"/>
      <c r="O499" s="267"/>
      <c r="P499" s="267"/>
      <c r="Q499" s="267"/>
      <c r="R499" s="267"/>
      <c r="S499" s="267"/>
      <c r="T499" s="267"/>
      <c r="U499" s="267"/>
      <c r="V499" s="267"/>
      <c r="W499" s="267"/>
      <c r="X499" s="267"/>
      <c r="Y499" s="268"/>
      <c r="Z499" s="110"/>
    </row>
    <row r="500" spans="1:26" ht="20.100000000000001" customHeight="1" x14ac:dyDescent="0.15">
      <c r="B500" s="110"/>
      <c r="D500" s="305"/>
      <c r="E500" s="280"/>
      <c r="F500" s="279"/>
      <c r="G500" s="280"/>
      <c r="H500" s="198" t="s">
        <v>337</v>
      </c>
      <c r="I500" s="224" t="s">
        <v>327</v>
      </c>
      <c r="J500" s="225"/>
      <c r="K500" s="225"/>
      <c r="L500" s="245"/>
      <c r="M500" s="6"/>
      <c r="N500" s="267"/>
      <c r="O500" s="267"/>
      <c r="P500" s="267"/>
      <c r="Q500" s="267"/>
      <c r="R500" s="267"/>
      <c r="S500" s="267"/>
      <c r="T500" s="267"/>
      <c r="U500" s="267"/>
      <c r="V500" s="267"/>
      <c r="W500" s="267"/>
      <c r="X500" s="267"/>
      <c r="Y500" s="268"/>
      <c r="Z500" s="110"/>
    </row>
    <row r="501" spans="1:26" ht="20.100000000000001" customHeight="1" x14ac:dyDescent="0.15">
      <c r="B501" s="110"/>
      <c r="D501" s="305"/>
      <c r="E501" s="280"/>
      <c r="F501" s="279"/>
      <c r="G501" s="280"/>
      <c r="H501" s="198" t="s">
        <v>338</v>
      </c>
      <c r="I501" s="224" t="s">
        <v>371</v>
      </c>
      <c r="J501" s="225"/>
      <c r="K501" s="225"/>
      <c r="L501" s="245"/>
      <c r="M501" s="6"/>
      <c r="N501" s="286"/>
      <c r="O501" s="287"/>
      <c r="P501" s="287"/>
      <c r="Q501" s="287"/>
      <c r="R501" s="287"/>
      <c r="S501" s="287"/>
      <c r="T501" s="287"/>
      <c r="U501" s="287"/>
      <c r="V501" s="287"/>
      <c r="W501" s="287"/>
      <c r="X501" s="287"/>
      <c r="Y501" s="288"/>
      <c r="Z501" s="110"/>
    </row>
    <row r="502" spans="1:26" ht="20.100000000000001" customHeight="1" x14ac:dyDescent="0.15">
      <c r="A502" s="48">
        <f>IF(AND(M502="○",TRIM($N502)=""), 1001, 0)</f>
        <v>0</v>
      </c>
      <c r="B502" s="110"/>
      <c r="D502" s="305"/>
      <c r="E502" s="280"/>
      <c r="F502" s="284"/>
      <c r="G502" s="285"/>
      <c r="H502" s="198" t="s">
        <v>339</v>
      </c>
      <c r="I502" s="224" t="s">
        <v>359</v>
      </c>
      <c r="J502" s="225"/>
      <c r="K502" s="225"/>
      <c r="L502" s="245"/>
      <c r="M502" s="6"/>
      <c r="N502" s="10"/>
      <c r="O502" s="33"/>
      <c r="P502" s="33"/>
      <c r="Q502" s="33"/>
      <c r="R502" s="33"/>
      <c r="S502" s="33"/>
      <c r="T502" s="33"/>
      <c r="U502" s="33"/>
      <c r="V502" s="33"/>
      <c r="W502" s="33"/>
      <c r="X502" s="33"/>
      <c r="Y502" s="34"/>
      <c r="Z502" s="110"/>
    </row>
    <row r="503" spans="1:26" ht="20.100000000000001" customHeight="1" x14ac:dyDescent="0.15">
      <c r="B503" s="110"/>
      <c r="D503" s="305"/>
      <c r="E503" s="280"/>
      <c r="F503" s="271" t="s">
        <v>525</v>
      </c>
      <c r="G503" s="272"/>
      <c r="H503" s="198" t="s">
        <v>335</v>
      </c>
      <c r="I503" s="224" t="s">
        <v>328</v>
      </c>
      <c r="J503" s="225"/>
      <c r="K503" s="225"/>
      <c r="L503" s="245"/>
      <c r="M503" s="6"/>
      <c r="N503" s="267"/>
      <c r="O503" s="267"/>
      <c r="P503" s="267"/>
      <c r="Q503" s="267"/>
      <c r="R503" s="267"/>
      <c r="S503" s="267"/>
      <c r="T503" s="267"/>
      <c r="U503" s="267"/>
      <c r="V503" s="267"/>
      <c r="W503" s="267"/>
      <c r="X503" s="267"/>
      <c r="Y503" s="268"/>
      <c r="Z503" s="110"/>
    </row>
    <row r="504" spans="1:26" ht="20.100000000000001" customHeight="1" x14ac:dyDescent="0.15">
      <c r="B504" s="110"/>
      <c r="D504" s="305"/>
      <c r="E504" s="280"/>
      <c r="F504" s="273"/>
      <c r="G504" s="274"/>
      <c r="H504" s="198" t="s">
        <v>336</v>
      </c>
      <c r="I504" s="224" t="s">
        <v>329</v>
      </c>
      <c r="J504" s="225"/>
      <c r="K504" s="225"/>
      <c r="L504" s="245"/>
      <c r="M504" s="6"/>
      <c r="N504" s="267"/>
      <c r="O504" s="267"/>
      <c r="P504" s="267"/>
      <c r="Q504" s="267"/>
      <c r="R504" s="267"/>
      <c r="S504" s="267"/>
      <c r="T504" s="267"/>
      <c r="U504" s="267"/>
      <c r="V504" s="267"/>
      <c r="W504" s="267"/>
      <c r="X504" s="267"/>
      <c r="Y504" s="268"/>
      <c r="Z504" s="110"/>
    </row>
    <row r="505" spans="1:26" ht="20.100000000000001" customHeight="1" x14ac:dyDescent="0.15">
      <c r="B505" s="110"/>
      <c r="D505" s="305"/>
      <c r="E505" s="280"/>
      <c r="F505" s="273"/>
      <c r="G505" s="274"/>
      <c r="H505" s="198" t="s">
        <v>337</v>
      </c>
      <c r="I505" s="224" t="s">
        <v>330</v>
      </c>
      <c r="J505" s="225"/>
      <c r="K505" s="225"/>
      <c r="L505" s="245"/>
      <c r="M505" s="6"/>
      <c r="N505" s="267"/>
      <c r="O505" s="267"/>
      <c r="P505" s="267"/>
      <c r="Q505" s="267"/>
      <c r="R505" s="267"/>
      <c r="S505" s="267"/>
      <c r="T505" s="267"/>
      <c r="U505" s="267"/>
      <c r="V505" s="267"/>
      <c r="W505" s="267"/>
      <c r="X505" s="267"/>
      <c r="Y505" s="268"/>
      <c r="Z505" s="110"/>
    </row>
    <row r="506" spans="1:26" ht="20.100000000000001" customHeight="1" x14ac:dyDescent="0.15">
      <c r="B506" s="110"/>
      <c r="D506" s="305"/>
      <c r="E506" s="280"/>
      <c r="F506" s="273"/>
      <c r="G506" s="274"/>
      <c r="H506" s="198" t="s">
        <v>338</v>
      </c>
      <c r="I506" s="224" t="s">
        <v>331</v>
      </c>
      <c r="J506" s="225"/>
      <c r="K506" s="225"/>
      <c r="L506" s="245"/>
      <c r="M506" s="6"/>
      <c r="N506" s="267"/>
      <c r="O506" s="267"/>
      <c r="P506" s="267"/>
      <c r="Q506" s="267"/>
      <c r="R506" s="267"/>
      <c r="S506" s="267"/>
      <c r="T506" s="267"/>
      <c r="U506" s="267"/>
      <c r="V506" s="267"/>
      <c r="W506" s="267"/>
      <c r="X506" s="267"/>
      <c r="Y506" s="268"/>
      <c r="Z506" s="110"/>
    </row>
    <row r="507" spans="1:26" ht="20.100000000000001" customHeight="1" x14ac:dyDescent="0.15">
      <c r="B507" s="110"/>
      <c r="D507" s="305"/>
      <c r="E507" s="280"/>
      <c r="F507" s="273"/>
      <c r="G507" s="274"/>
      <c r="H507" s="198" t="s">
        <v>339</v>
      </c>
      <c r="I507" s="224" t="s">
        <v>332</v>
      </c>
      <c r="J507" s="225"/>
      <c r="K507" s="225"/>
      <c r="L507" s="245"/>
      <c r="M507" s="6"/>
      <c r="N507" s="267"/>
      <c r="O507" s="267"/>
      <c r="P507" s="267"/>
      <c r="Q507" s="267"/>
      <c r="R507" s="267"/>
      <c r="S507" s="267"/>
      <c r="T507" s="267"/>
      <c r="U507" s="267"/>
      <c r="V507" s="267"/>
      <c r="W507" s="267"/>
      <c r="X507" s="267"/>
      <c r="Y507" s="268"/>
      <c r="Z507" s="110"/>
    </row>
    <row r="508" spans="1:26" ht="20.100000000000001" customHeight="1" x14ac:dyDescent="0.15">
      <c r="B508" s="110"/>
      <c r="D508" s="305"/>
      <c r="E508" s="280"/>
      <c r="F508" s="273"/>
      <c r="G508" s="274"/>
      <c r="H508" s="198" t="s">
        <v>340</v>
      </c>
      <c r="I508" s="224" t="s">
        <v>333</v>
      </c>
      <c r="J508" s="225"/>
      <c r="K508" s="225"/>
      <c r="L508" s="245"/>
      <c r="M508" s="6"/>
      <c r="N508" s="267"/>
      <c r="O508" s="267"/>
      <c r="P508" s="267"/>
      <c r="Q508" s="267"/>
      <c r="R508" s="267"/>
      <c r="S508" s="267"/>
      <c r="T508" s="267"/>
      <c r="U508" s="267"/>
      <c r="V508" s="267"/>
      <c r="W508" s="267"/>
      <c r="X508" s="267"/>
      <c r="Y508" s="268"/>
      <c r="Z508" s="110"/>
    </row>
    <row r="509" spans="1:26" ht="20.100000000000001" customHeight="1" x14ac:dyDescent="0.15">
      <c r="B509" s="110"/>
      <c r="D509" s="305"/>
      <c r="E509" s="280"/>
      <c r="F509" s="273"/>
      <c r="G509" s="274"/>
      <c r="H509" s="198" t="s">
        <v>341</v>
      </c>
      <c r="I509" s="224" t="s">
        <v>526</v>
      </c>
      <c r="J509" s="225"/>
      <c r="K509" s="225"/>
      <c r="L509" s="245"/>
      <c r="M509" s="6"/>
      <c r="N509" s="286"/>
      <c r="O509" s="287"/>
      <c r="P509" s="287"/>
      <c r="Q509" s="287"/>
      <c r="R509" s="287"/>
      <c r="S509" s="287"/>
      <c r="T509" s="287"/>
      <c r="U509" s="287"/>
      <c r="V509" s="287"/>
      <c r="W509" s="287"/>
      <c r="X509" s="287"/>
      <c r="Y509" s="288"/>
      <c r="Z509" s="110"/>
    </row>
    <row r="510" spans="1:26" ht="20.100000000000001" customHeight="1" x14ac:dyDescent="0.15">
      <c r="A510" s="48">
        <f>IF(AND(M510="○",TRIM($N510)=""), 1001, 0)</f>
        <v>0</v>
      </c>
      <c r="B510" s="110"/>
      <c r="D510" s="305"/>
      <c r="E510" s="280"/>
      <c r="F510" s="275"/>
      <c r="G510" s="276"/>
      <c r="H510" s="198" t="s">
        <v>342</v>
      </c>
      <c r="I510" s="224" t="s">
        <v>359</v>
      </c>
      <c r="J510" s="225"/>
      <c r="K510" s="225"/>
      <c r="L510" s="245"/>
      <c r="M510" s="6"/>
      <c r="N510" s="10"/>
      <c r="O510" s="33"/>
      <c r="P510" s="33"/>
      <c r="Q510" s="33"/>
      <c r="R510" s="33"/>
      <c r="S510" s="33"/>
      <c r="T510" s="33"/>
      <c r="U510" s="33"/>
      <c r="V510" s="33"/>
      <c r="W510" s="33"/>
      <c r="X510" s="33"/>
      <c r="Y510" s="34"/>
      <c r="Z510" s="110"/>
    </row>
    <row r="511" spans="1:26" ht="20.100000000000001" customHeight="1" x14ac:dyDescent="0.15">
      <c r="B511" s="110"/>
      <c r="D511" s="305"/>
      <c r="E511" s="280"/>
      <c r="F511" s="277" t="s">
        <v>527</v>
      </c>
      <c r="G511" s="278"/>
      <c r="H511" s="198" t="s">
        <v>335</v>
      </c>
      <c r="I511" s="224" t="s">
        <v>604</v>
      </c>
      <c r="J511" s="225"/>
      <c r="K511" s="225"/>
      <c r="L511" s="245"/>
      <c r="M511" s="6"/>
      <c r="N511" s="267"/>
      <c r="O511" s="267"/>
      <c r="P511" s="267"/>
      <c r="Q511" s="267"/>
      <c r="R511" s="267"/>
      <c r="S511" s="267"/>
      <c r="T511" s="267"/>
      <c r="U511" s="267"/>
      <c r="V511" s="267"/>
      <c r="W511" s="267"/>
      <c r="X511" s="267"/>
      <c r="Y511" s="268"/>
      <c r="Z511" s="110"/>
    </row>
    <row r="512" spans="1:26" ht="20.100000000000001" customHeight="1" x14ac:dyDescent="0.15">
      <c r="B512" s="110"/>
      <c r="D512" s="305"/>
      <c r="E512" s="280"/>
      <c r="F512" s="279"/>
      <c r="G512" s="280"/>
      <c r="H512" s="198" t="s">
        <v>336</v>
      </c>
      <c r="I512" s="224" t="s">
        <v>606</v>
      </c>
      <c r="J512" s="225"/>
      <c r="K512" s="225"/>
      <c r="L512" s="245"/>
      <c r="M512" s="6"/>
      <c r="N512" s="267"/>
      <c r="O512" s="267"/>
      <c r="P512" s="267"/>
      <c r="Q512" s="267"/>
      <c r="R512" s="267"/>
      <c r="S512" s="267"/>
      <c r="T512" s="267"/>
      <c r="U512" s="267"/>
      <c r="V512" s="267"/>
      <c r="W512" s="267"/>
      <c r="X512" s="267"/>
      <c r="Y512" s="268"/>
      <c r="Z512" s="110"/>
    </row>
    <row r="513" spans="1:26" ht="20.100000000000001" customHeight="1" x14ac:dyDescent="0.15">
      <c r="B513" s="110"/>
      <c r="D513" s="305"/>
      <c r="E513" s="280"/>
      <c r="F513" s="279"/>
      <c r="G513" s="280"/>
      <c r="H513" s="198" t="s">
        <v>337</v>
      </c>
      <c r="I513" s="224" t="s">
        <v>605</v>
      </c>
      <c r="J513" s="225"/>
      <c r="K513" s="225"/>
      <c r="L513" s="245"/>
      <c r="M513" s="6"/>
      <c r="N513" s="267"/>
      <c r="O513" s="267"/>
      <c r="P513" s="267"/>
      <c r="Q513" s="267"/>
      <c r="R513" s="267"/>
      <c r="S513" s="267"/>
      <c r="T513" s="267"/>
      <c r="U513" s="267"/>
      <c r="V513" s="267"/>
      <c r="W513" s="267"/>
      <c r="X513" s="267"/>
      <c r="Y513" s="268"/>
      <c r="Z513" s="110"/>
    </row>
    <row r="514" spans="1:26" ht="20.100000000000001" customHeight="1" x14ac:dyDescent="0.15">
      <c r="B514" s="110"/>
      <c r="D514" s="305"/>
      <c r="E514" s="280"/>
      <c r="F514" s="279"/>
      <c r="G514" s="280"/>
      <c r="H514" s="198" t="s">
        <v>338</v>
      </c>
      <c r="I514" s="224" t="s">
        <v>607</v>
      </c>
      <c r="J514" s="225"/>
      <c r="K514" s="225"/>
      <c r="L514" s="245"/>
      <c r="M514" s="6"/>
      <c r="N514" s="267"/>
      <c r="O514" s="267"/>
      <c r="P514" s="267"/>
      <c r="Q514" s="267"/>
      <c r="R514" s="267"/>
      <c r="S514" s="267"/>
      <c r="T514" s="267"/>
      <c r="U514" s="267"/>
      <c r="V514" s="267"/>
      <c r="W514" s="267"/>
      <c r="X514" s="267"/>
      <c r="Y514" s="268"/>
      <c r="Z514" s="110"/>
    </row>
    <row r="515" spans="1:26" ht="20.100000000000001" customHeight="1" x14ac:dyDescent="0.15">
      <c r="B515" s="110"/>
      <c r="D515" s="305"/>
      <c r="E515" s="280"/>
      <c r="F515" s="279"/>
      <c r="G515" s="280"/>
      <c r="H515" s="198" t="s">
        <v>339</v>
      </c>
      <c r="I515" s="224" t="s">
        <v>608</v>
      </c>
      <c r="J515" s="225"/>
      <c r="K515" s="225"/>
      <c r="L515" s="245"/>
      <c r="M515" s="6"/>
      <c r="N515" s="267"/>
      <c r="O515" s="267"/>
      <c r="P515" s="267"/>
      <c r="Q515" s="267"/>
      <c r="R515" s="267"/>
      <c r="S515" s="267"/>
      <c r="T515" s="267"/>
      <c r="U515" s="267"/>
      <c r="V515" s="267"/>
      <c r="W515" s="267"/>
      <c r="X515" s="267"/>
      <c r="Y515" s="268"/>
      <c r="Z515" s="110"/>
    </row>
    <row r="516" spans="1:26" ht="20.100000000000001" customHeight="1" x14ac:dyDescent="0.15">
      <c r="B516" s="110"/>
      <c r="D516" s="305"/>
      <c r="E516" s="280"/>
      <c r="F516" s="279"/>
      <c r="G516" s="280"/>
      <c r="H516" s="198" t="s">
        <v>340</v>
      </c>
      <c r="I516" s="224" t="s">
        <v>609</v>
      </c>
      <c r="J516" s="225"/>
      <c r="K516" s="225"/>
      <c r="L516" s="245"/>
      <c r="M516" s="6"/>
      <c r="N516" s="286"/>
      <c r="O516" s="287"/>
      <c r="P516" s="287"/>
      <c r="Q516" s="287"/>
      <c r="R516" s="287"/>
      <c r="S516" s="287"/>
      <c r="T516" s="287"/>
      <c r="U516" s="287"/>
      <c r="V516" s="287"/>
      <c r="W516" s="287"/>
      <c r="X516" s="287"/>
      <c r="Y516" s="288"/>
      <c r="Z516" s="110"/>
    </row>
    <row r="517" spans="1:26" ht="20.100000000000001" customHeight="1" x14ac:dyDescent="0.15">
      <c r="A517" s="48">
        <f>IF(AND(M517="○",TRIM($N517)=""), 1001, 0)</f>
        <v>0</v>
      </c>
      <c r="B517" s="110"/>
      <c r="D517" s="305"/>
      <c r="E517" s="280"/>
      <c r="F517" s="284"/>
      <c r="G517" s="285"/>
      <c r="H517" s="198" t="s">
        <v>341</v>
      </c>
      <c r="I517" s="224" t="s">
        <v>359</v>
      </c>
      <c r="J517" s="225"/>
      <c r="K517" s="225"/>
      <c r="L517" s="245"/>
      <c r="M517" s="6"/>
      <c r="N517" s="10"/>
      <c r="O517" s="33"/>
      <c r="P517" s="33"/>
      <c r="Q517" s="33"/>
      <c r="R517" s="33"/>
      <c r="S517" s="33"/>
      <c r="T517" s="33"/>
      <c r="U517" s="33"/>
      <c r="V517" s="33"/>
      <c r="W517" s="33"/>
      <c r="X517" s="33"/>
      <c r="Y517" s="34"/>
      <c r="Z517" s="110"/>
    </row>
    <row r="518" spans="1:26" ht="20.100000000000001" customHeight="1" x14ac:dyDescent="0.15">
      <c r="B518" s="110"/>
      <c r="D518" s="305"/>
      <c r="E518" s="280"/>
      <c r="F518" s="277" t="s">
        <v>528</v>
      </c>
      <c r="G518" s="278"/>
      <c r="H518" s="198" t="s">
        <v>335</v>
      </c>
      <c r="I518" s="224" t="s">
        <v>529</v>
      </c>
      <c r="J518" s="225"/>
      <c r="K518" s="225"/>
      <c r="L518" s="245"/>
      <c r="M518" s="6"/>
      <c r="N518" s="267"/>
      <c r="O518" s="267"/>
      <c r="P518" s="267"/>
      <c r="Q518" s="267"/>
      <c r="R518" s="267"/>
      <c r="S518" s="267"/>
      <c r="T518" s="267"/>
      <c r="U518" s="267"/>
      <c r="V518" s="267"/>
      <c r="W518" s="267"/>
      <c r="X518" s="267"/>
      <c r="Y518" s="268"/>
      <c r="Z518" s="110"/>
    </row>
    <row r="519" spans="1:26" ht="20.100000000000001" customHeight="1" x14ac:dyDescent="0.15">
      <c r="B519" s="110"/>
      <c r="D519" s="305"/>
      <c r="E519" s="280"/>
      <c r="F519" s="279"/>
      <c r="G519" s="280"/>
      <c r="H519" s="198" t="s">
        <v>336</v>
      </c>
      <c r="I519" s="224" t="s">
        <v>530</v>
      </c>
      <c r="J519" s="225"/>
      <c r="K519" s="225"/>
      <c r="L519" s="245"/>
      <c r="M519" s="6"/>
      <c r="N519" s="286"/>
      <c r="O519" s="287"/>
      <c r="P519" s="287"/>
      <c r="Q519" s="287"/>
      <c r="R519" s="287"/>
      <c r="S519" s="287"/>
      <c r="T519" s="287"/>
      <c r="U519" s="287"/>
      <c r="V519" s="287"/>
      <c r="W519" s="287"/>
      <c r="X519" s="287"/>
      <c r="Y519" s="288"/>
      <c r="Z519" s="110"/>
    </row>
    <row r="520" spans="1:26" ht="20.100000000000001" customHeight="1" x14ac:dyDescent="0.15">
      <c r="A520" s="48">
        <f>IF(AND(M520="○",TRIM($N520)=""), 1001, 0)</f>
        <v>0</v>
      </c>
      <c r="B520" s="110"/>
      <c r="D520" s="306"/>
      <c r="E520" s="307"/>
      <c r="F520" s="308"/>
      <c r="G520" s="307"/>
      <c r="H520" s="232" t="s">
        <v>337</v>
      </c>
      <c r="I520" s="233" t="s">
        <v>359</v>
      </c>
      <c r="J520" s="234"/>
      <c r="K520" s="234"/>
      <c r="L520" s="293"/>
      <c r="M520" s="8"/>
      <c r="N520" s="13"/>
      <c r="O520" s="35"/>
      <c r="P520" s="35"/>
      <c r="Q520" s="35"/>
      <c r="R520" s="35"/>
      <c r="S520" s="35"/>
      <c r="T520" s="35"/>
      <c r="U520" s="35"/>
      <c r="V520" s="35"/>
      <c r="W520" s="35"/>
      <c r="X520" s="35"/>
      <c r="Y520" s="36"/>
      <c r="Z520" s="110"/>
    </row>
    <row r="521" spans="1:26" ht="20.100000000000001" customHeight="1" x14ac:dyDescent="0.15">
      <c r="B521" s="110"/>
      <c r="Z521" s="110"/>
    </row>
    <row r="522" spans="1:26" ht="20.100000000000001" customHeight="1" x14ac:dyDescent="0.15">
      <c r="B522" s="110"/>
      <c r="C522" s="173"/>
      <c r="D522" s="173"/>
      <c r="E522" s="173"/>
      <c r="F522" s="173"/>
      <c r="G522" s="173"/>
      <c r="H522" s="173"/>
      <c r="I522" s="173"/>
      <c r="J522" s="173"/>
      <c r="K522" s="173"/>
      <c r="L522" s="173"/>
      <c r="M522" s="173"/>
      <c r="N522" s="173"/>
      <c r="O522" s="173"/>
      <c r="P522" s="173"/>
      <c r="Q522" s="173"/>
      <c r="R522" s="173"/>
      <c r="S522" s="173"/>
      <c r="T522" s="173"/>
      <c r="U522" s="173"/>
      <c r="V522" s="173"/>
      <c r="W522" s="173"/>
      <c r="X522" s="173"/>
      <c r="Y522" s="173"/>
      <c r="Z522" s="160"/>
    </row>
    <row r="523" spans="1:26" ht="20.100000000000001" customHeight="1" x14ac:dyDescent="0.15"/>
    <row r="524" spans="1:26" ht="20.100000000000001" customHeight="1" x14ac:dyDescent="0.15">
      <c r="A524" s="121"/>
      <c r="B524" s="51"/>
      <c r="C524" s="68"/>
      <c r="D524" s="68"/>
      <c r="E524" s="68"/>
      <c r="F524" s="68"/>
      <c r="G524" s="68"/>
      <c r="H524" s="68"/>
      <c r="I524" s="68"/>
      <c r="J524" s="84"/>
      <c r="K524" s="84"/>
      <c r="L524" s="68"/>
      <c r="M524" s="68"/>
      <c r="N524" s="68"/>
      <c r="O524" s="68"/>
      <c r="P524" s="68"/>
      <c r="Q524" s="68"/>
      <c r="R524" s="68"/>
      <c r="S524" s="68"/>
      <c r="T524" s="68"/>
      <c r="U524" s="68"/>
      <c r="V524" s="68"/>
      <c r="W524" s="68"/>
    </row>
    <row r="525" spans="1:26" ht="20.100000000000001" customHeight="1" x14ac:dyDescent="0.15">
      <c r="A525" s="51"/>
      <c r="B525" s="51"/>
      <c r="C525" s="61" t="s">
        <v>541</v>
      </c>
      <c r="D525" s="62"/>
      <c r="E525" s="62"/>
      <c r="F525" s="62"/>
      <c r="G525" s="62"/>
      <c r="H525" s="63"/>
      <c r="I525" s="172"/>
      <c r="J525" s="173"/>
    </row>
    <row r="526" spans="1:26" ht="20.100000000000001" customHeight="1" x14ac:dyDescent="0.15">
      <c r="A526" s="51"/>
      <c r="B526" s="51"/>
      <c r="C526" s="174"/>
      <c r="D526" s="175"/>
      <c r="E526" s="175"/>
      <c r="F526" s="175"/>
      <c r="G526" s="175"/>
      <c r="H526" s="175"/>
      <c r="I526" s="175"/>
      <c r="J526" s="176"/>
      <c r="K526" s="176"/>
      <c r="L526" s="176"/>
      <c r="M526" s="176"/>
      <c r="N526" s="176"/>
      <c r="O526" s="176"/>
      <c r="P526" s="176"/>
      <c r="Q526" s="176"/>
      <c r="R526" s="176"/>
      <c r="S526" s="176"/>
      <c r="T526" s="176"/>
      <c r="U526" s="176"/>
      <c r="V526" s="176"/>
      <c r="W526" s="176"/>
      <c r="X526" s="176"/>
      <c r="Y526" s="176"/>
      <c r="Z526" s="177"/>
    </row>
    <row r="527" spans="1:26" ht="30" customHeight="1" x14ac:dyDescent="0.15">
      <c r="A527" s="51"/>
      <c r="B527" s="126"/>
      <c r="C527" s="64"/>
      <c r="D527" s="309" t="s">
        <v>571</v>
      </c>
      <c r="E527" s="309"/>
      <c r="F527" s="309"/>
      <c r="G527" s="309"/>
      <c r="H527" s="309"/>
      <c r="I527" s="309"/>
      <c r="J527" s="309"/>
      <c r="K527" s="309"/>
      <c r="L527" s="309"/>
      <c r="M527" s="309"/>
      <c r="N527" s="309"/>
      <c r="O527" s="309"/>
      <c r="P527" s="309"/>
      <c r="Q527" s="309"/>
      <c r="R527" s="309"/>
      <c r="S527" s="309"/>
      <c r="T527" s="309"/>
      <c r="U527" s="309"/>
      <c r="V527" s="309"/>
      <c r="W527" s="309"/>
      <c r="X527" s="309"/>
      <c r="Y527" s="309"/>
      <c r="Z527" s="69"/>
    </row>
    <row r="528" spans="1:26" ht="20.100000000000001" customHeight="1" x14ac:dyDescent="0.15">
      <c r="A528" s="48">
        <f>IF(COUNTIF(M529:M593,"○")&lt;1, 1001, 0)</f>
        <v>1001</v>
      </c>
      <c r="B528" s="335"/>
      <c r="D528" s="310" t="s">
        <v>435</v>
      </c>
      <c r="E528" s="254"/>
      <c r="F528" s="254"/>
      <c r="G528" s="254"/>
      <c r="H528" s="254"/>
      <c r="I528" s="254"/>
      <c r="J528" s="254"/>
      <c r="K528" s="254"/>
      <c r="L528" s="255"/>
      <c r="M528" s="311" t="s">
        <v>436</v>
      </c>
      <c r="N528" s="312"/>
      <c r="Z528" s="110"/>
    </row>
    <row r="529" spans="2:26" ht="20.100000000000001" customHeight="1" x14ac:dyDescent="0.15">
      <c r="B529" s="110"/>
      <c r="D529" s="313" t="s">
        <v>373</v>
      </c>
      <c r="E529" s="260"/>
      <c r="F529" s="260"/>
      <c r="G529" s="260"/>
      <c r="H529" s="260"/>
      <c r="I529" s="260"/>
      <c r="J529" s="260"/>
      <c r="K529" s="260"/>
      <c r="L529" s="262"/>
      <c r="M529" s="37"/>
      <c r="N529" s="38"/>
      <c r="Z529" s="110"/>
    </row>
    <row r="530" spans="2:26" ht="20.100000000000001" customHeight="1" x14ac:dyDescent="0.15">
      <c r="B530" s="110"/>
      <c r="D530" s="314" t="s">
        <v>374</v>
      </c>
      <c r="E530" s="200"/>
      <c r="F530" s="200"/>
      <c r="G530" s="200"/>
      <c r="H530" s="200"/>
      <c r="I530" s="200"/>
      <c r="J530" s="200"/>
      <c r="K530" s="200"/>
      <c r="L530" s="208"/>
      <c r="M530" s="16"/>
      <c r="N530" s="17"/>
      <c r="Z530" s="110"/>
    </row>
    <row r="531" spans="2:26" ht="20.100000000000001" customHeight="1" x14ac:dyDescent="0.15">
      <c r="B531" s="110"/>
      <c r="D531" s="314" t="s">
        <v>375</v>
      </c>
      <c r="E531" s="200"/>
      <c r="F531" s="200"/>
      <c r="G531" s="200"/>
      <c r="H531" s="200"/>
      <c r="I531" s="200"/>
      <c r="J531" s="200"/>
      <c r="K531" s="200"/>
      <c r="L531" s="208"/>
      <c r="M531" s="16"/>
      <c r="N531" s="17"/>
      <c r="Z531" s="110"/>
    </row>
    <row r="532" spans="2:26" ht="20.100000000000001" customHeight="1" x14ac:dyDescent="0.15">
      <c r="B532" s="110"/>
      <c r="D532" s="314" t="s">
        <v>372</v>
      </c>
      <c r="E532" s="200"/>
      <c r="F532" s="200"/>
      <c r="G532" s="200"/>
      <c r="H532" s="200"/>
      <c r="I532" s="200"/>
      <c r="J532" s="200"/>
      <c r="K532" s="200"/>
      <c r="L532" s="208"/>
      <c r="M532" s="16"/>
      <c r="N532" s="17"/>
      <c r="Z532" s="110"/>
    </row>
    <row r="533" spans="2:26" ht="20.100000000000001" customHeight="1" x14ac:dyDescent="0.15">
      <c r="B533" s="110"/>
      <c r="D533" s="314" t="s">
        <v>534</v>
      </c>
      <c r="E533" s="200"/>
      <c r="F533" s="200"/>
      <c r="G533" s="200"/>
      <c r="H533" s="200"/>
      <c r="I533" s="200"/>
      <c r="J533" s="200"/>
      <c r="K533" s="200"/>
      <c r="L533" s="208"/>
      <c r="M533" s="16"/>
      <c r="N533" s="17"/>
      <c r="Z533" s="110"/>
    </row>
    <row r="534" spans="2:26" ht="20.100000000000001" customHeight="1" x14ac:dyDescent="0.15">
      <c r="B534" s="110"/>
      <c r="D534" s="314" t="s">
        <v>376</v>
      </c>
      <c r="E534" s="200"/>
      <c r="F534" s="200"/>
      <c r="G534" s="200"/>
      <c r="H534" s="200"/>
      <c r="I534" s="200"/>
      <c r="J534" s="200"/>
      <c r="K534" s="200"/>
      <c r="L534" s="208"/>
      <c r="M534" s="16"/>
      <c r="N534" s="17"/>
      <c r="Z534" s="110"/>
    </row>
    <row r="535" spans="2:26" ht="20.100000000000001" customHeight="1" x14ac:dyDescent="0.15">
      <c r="B535" s="110"/>
      <c r="D535" s="314" t="s">
        <v>377</v>
      </c>
      <c r="E535" s="200"/>
      <c r="F535" s="200"/>
      <c r="G535" s="200"/>
      <c r="H535" s="200"/>
      <c r="I535" s="200"/>
      <c r="J535" s="200"/>
      <c r="K535" s="200"/>
      <c r="L535" s="208"/>
      <c r="M535" s="16"/>
      <c r="N535" s="17"/>
      <c r="Z535" s="110"/>
    </row>
    <row r="536" spans="2:26" ht="20.100000000000001" customHeight="1" x14ac:dyDescent="0.15">
      <c r="B536" s="110"/>
      <c r="D536" s="314" t="s">
        <v>378</v>
      </c>
      <c r="E536" s="200"/>
      <c r="F536" s="200"/>
      <c r="G536" s="200"/>
      <c r="H536" s="200"/>
      <c r="I536" s="200"/>
      <c r="J536" s="200"/>
      <c r="K536" s="200"/>
      <c r="L536" s="208"/>
      <c r="M536" s="16"/>
      <c r="N536" s="17"/>
      <c r="Z536" s="110"/>
    </row>
    <row r="537" spans="2:26" ht="20.100000000000001" customHeight="1" x14ac:dyDescent="0.15">
      <c r="B537" s="110"/>
      <c r="D537" s="314" t="s">
        <v>379</v>
      </c>
      <c r="E537" s="200"/>
      <c r="F537" s="200"/>
      <c r="G537" s="200"/>
      <c r="H537" s="200"/>
      <c r="I537" s="200"/>
      <c r="J537" s="200"/>
      <c r="K537" s="200"/>
      <c r="L537" s="208"/>
      <c r="M537" s="16"/>
      <c r="N537" s="17"/>
      <c r="Z537" s="110"/>
    </row>
    <row r="538" spans="2:26" ht="20.100000000000001" customHeight="1" x14ac:dyDescent="0.15">
      <c r="B538" s="110"/>
      <c r="D538" s="314" t="s">
        <v>380</v>
      </c>
      <c r="E538" s="200"/>
      <c r="F538" s="200"/>
      <c r="G538" s="200"/>
      <c r="H538" s="200"/>
      <c r="I538" s="200"/>
      <c r="J538" s="200"/>
      <c r="K538" s="200"/>
      <c r="L538" s="208"/>
      <c r="M538" s="16"/>
      <c r="N538" s="17"/>
      <c r="Z538" s="110"/>
    </row>
    <row r="539" spans="2:26" ht="20.100000000000001" customHeight="1" x14ac:dyDescent="0.15">
      <c r="B539" s="110"/>
      <c r="D539" s="314" t="s">
        <v>381</v>
      </c>
      <c r="E539" s="200"/>
      <c r="F539" s="200"/>
      <c r="G539" s="200"/>
      <c r="H539" s="200"/>
      <c r="I539" s="200"/>
      <c r="J539" s="200"/>
      <c r="K539" s="200"/>
      <c r="L539" s="208"/>
      <c r="M539" s="16"/>
      <c r="N539" s="17"/>
      <c r="Z539" s="110"/>
    </row>
    <row r="540" spans="2:26" ht="20.100000000000001" customHeight="1" x14ac:dyDescent="0.15">
      <c r="B540" s="110"/>
      <c r="D540" s="314" t="s">
        <v>382</v>
      </c>
      <c r="E540" s="200"/>
      <c r="F540" s="200"/>
      <c r="G540" s="200"/>
      <c r="H540" s="200"/>
      <c r="I540" s="200"/>
      <c r="J540" s="200"/>
      <c r="K540" s="200"/>
      <c r="L540" s="208"/>
      <c r="M540" s="16"/>
      <c r="N540" s="17"/>
      <c r="Z540" s="110"/>
    </row>
    <row r="541" spans="2:26" ht="20.100000000000001" customHeight="1" x14ac:dyDescent="0.15">
      <c r="B541" s="110"/>
      <c r="D541" s="314" t="s">
        <v>383</v>
      </c>
      <c r="E541" s="200"/>
      <c r="F541" s="200"/>
      <c r="G541" s="200"/>
      <c r="H541" s="200"/>
      <c r="I541" s="200"/>
      <c r="J541" s="200"/>
      <c r="K541" s="200"/>
      <c r="L541" s="208"/>
      <c r="M541" s="16"/>
      <c r="N541" s="17"/>
      <c r="Z541" s="110"/>
    </row>
    <row r="542" spans="2:26" ht="20.100000000000001" customHeight="1" x14ac:dyDescent="0.15">
      <c r="B542" s="110"/>
      <c r="D542" s="314" t="s">
        <v>384</v>
      </c>
      <c r="E542" s="200"/>
      <c r="F542" s="200"/>
      <c r="G542" s="200"/>
      <c r="H542" s="200"/>
      <c r="I542" s="200"/>
      <c r="J542" s="200"/>
      <c r="K542" s="200"/>
      <c r="L542" s="208"/>
      <c r="M542" s="16"/>
      <c r="N542" s="17"/>
      <c r="Z542" s="110"/>
    </row>
    <row r="543" spans="2:26" ht="20.100000000000001" customHeight="1" x14ac:dyDescent="0.15">
      <c r="B543" s="110"/>
      <c r="D543" s="314" t="s">
        <v>385</v>
      </c>
      <c r="E543" s="200"/>
      <c r="F543" s="200"/>
      <c r="G543" s="200"/>
      <c r="H543" s="200"/>
      <c r="I543" s="200"/>
      <c r="J543" s="200"/>
      <c r="K543" s="200"/>
      <c r="L543" s="208"/>
      <c r="M543" s="16"/>
      <c r="N543" s="17"/>
      <c r="Z543" s="110"/>
    </row>
    <row r="544" spans="2:26" ht="20.100000000000001" customHeight="1" x14ac:dyDescent="0.15">
      <c r="B544" s="110"/>
      <c r="D544" s="314" t="s">
        <v>386</v>
      </c>
      <c r="E544" s="200"/>
      <c r="F544" s="200"/>
      <c r="G544" s="200"/>
      <c r="H544" s="200"/>
      <c r="I544" s="200"/>
      <c r="J544" s="200"/>
      <c r="K544" s="200"/>
      <c r="L544" s="208"/>
      <c r="M544" s="16"/>
      <c r="N544" s="17"/>
      <c r="Z544" s="110"/>
    </row>
    <row r="545" spans="2:26" ht="20.100000000000001" customHeight="1" x14ac:dyDescent="0.15">
      <c r="B545" s="110"/>
      <c r="D545" s="314" t="s">
        <v>387</v>
      </c>
      <c r="E545" s="200"/>
      <c r="F545" s="200"/>
      <c r="G545" s="200"/>
      <c r="H545" s="200"/>
      <c r="I545" s="200"/>
      <c r="J545" s="200"/>
      <c r="K545" s="200"/>
      <c r="L545" s="208"/>
      <c r="M545" s="16"/>
      <c r="N545" s="17"/>
      <c r="Z545" s="110"/>
    </row>
    <row r="546" spans="2:26" ht="20.100000000000001" customHeight="1" x14ac:dyDescent="0.15">
      <c r="B546" s="110"/>
      <c r="D546" s="314" t="s">
        <v>388</v>
      </c>
      <c r="E546" s="200"/>
      <c r="F546" s="200"/>
      <c r="G546" s="200"/>
      <c r="H546" s="200"/>
      <c r="I546" s="200"/>
      <c r="J546" s="200"/>
      <c r="K546" s="200"/>
      <c r="L546" s="208"/>
      <c r="M546" s="16"/>
      <c r="N546" s="17"/>
      <c r="Z546" s="110"/>
    </row>
    <row r="547" spans="2:26" ht="20.100000000000001" customHeight="1" x14ac:dyDescent="0.15">
      <c r="B547" s="110"/>
      <c r="D547" s="314" t="s">
        <v>389</v>
      </c>
      <c r="E547" s="200"/>
      <c r="F547" s="200"/>
      <c r="G547" s="200"/>
      <c r="H547" s="200"/>
      <c r="I547" s="200"/>
      <c r="J547" s="200"/>
      <c r="K547" s="200"/>
      <c r="L547" s="208"/>
      <c r="M547" s="16"/>
      <c r="N547" s="17"/>
      <c r="Z547" s="110"/>
    </row>
    <row r="548" spans="2:26" ht="20.100000000000001" customHeight="1" x14ac:dyDescent="0.15">
      <c r="B548" s="110"/>
      <c r="D548" s="314" t="s">
        <v>390</v>
      </c>
      <c r="E548" s="200"/>
      <c r="F548" s="200"/>
      <c r="G548" s="200"/>
      <c r="H548" s="200"/>
      <c r="I548" s="200"/>
      <c r="J548" s="200"/>
      <c r="K548" s="200"/>
      <c r="L548" s="208"/>
      <c r="M548" s="16"/>
      <c r="N548" s="17"/>
      <c r="Z548" s="110"/>
    </row>
    <row r="549" spans="2:26" ht="20.100000000000001" customHeight="1" x14ac:dyDescent="0.15">
      <c r="B549" s="110"/>
      <c r="D549" s="314" t="s">
        <v>391</v>
      </c>
      <c r="E549" s="200"/>
      <c r="F549" s="200"/>
      <c r="G549" s="200"/>
      <c r="H549" s="200"/>
      <c r="I549" s="200"/>
      <c r="J549" s="200"/>
      <c r="K549" s="200"/>
      <c r="L549" s="208"/>
      <c r="M549" s="16"/>
      <c r="N549" s="17"/>
      <c r="Z549" s="110"/>
    </row>
    <row r="550" spans="2:26" ht="20.100000000000001" customHeight="1" x14ac:dyDescent="0.15">
      <c r="B550" s="110"/>
      <c r="D550" s="314" t="s">
        <v>392</v>
      </c>
      <c r="E550" s="200"/>
      <c r="F550" s="200"/>
      <c r="G550" s="200"/>
      <c r="H550" s="200"/>
      <c r="I550" s="200"/>
      <c r="J550" s="200"/>
      <c r="K550" s="200"/>
      <c r="L550" s="208"/>
      <c r="M550" s="16"/>
      <c r="N550" s="17"/>
      <c r="Z550" s="110"/>
    </row>
    <row r="551" spans="2:26" ht="20.100000000000001" customHeight="1" x14ac:dyDescent="0.15">
      <c r="B551" s="110"/>
      <c r="D551" s="314" t="s">
        <v>393</v>
      </c>
      <c r="E551" s="200"/>
      <c r="F551" s="200"/>
      <c r="G551" s="200"/>
      <c r="H551" s="200"/>
      <c r="I551" s="200"/>
      <c r="J551" s="200"/>
      <c r="K551" s="200"/>
      <c r="L551" s="208"/>
      <c r="M551" s="16"/>
      <c r="N551" s="17"/>
      <c r="Z551" s="110"/>
    </row>
    <row r="552" spans="2:26" ht="20.100000000000001" customHeight="1" x14ac:dyDescent="0.15">
      <c r="B552" s="110"/>
      <c r="D552" s="314" t="s">
        <v>394</v>
      </c>
      <c r="E552" s="200"/>
      <c r="F552" s="200"/>
      <c r="G552" s="200"/>
      <c r="H552" s="200"/>
      <c r="I552" s="200"/>
      <c r="J552" s="200"/>
      <c r="K552" s="200"/>
      <c r="L552" s="208"/>
      <c r="M552" s="16"/>
      <c r="N552" s="17"/>
      <c r="Z552" s="110"/>
    </row>
    <row r="553" spans="2:26" ht="20.100000000000001" customHeight="1" x14ac:dyDescent="0.15">
      <c r="B553" s="110"/>
      <c r="D553" s="314" t="s">
        <v>395</v>
      </c>
      <c r="E553" s="200"/>
      <c r="F553" s="200"/>
      <c r="G553" s="200"/>
      <c r="H553" s="200"/>
      <c r="I553" s="200"/>
      <c r="J553" s="200"/>
      <c r="K553" s="200"/>
      <c r="L553" s="208"/>
      <c r="M553" s="16"/>
      <c r="N553" s="17"/>
      <c r="Z553" s="110"/>
    </row>
    <row r="554" spans="2:26" ht="20.100000000000001" customHeight="1" x14ac:dyDescent="0.15">
      <c r="B554" s="110"/>
      <c r="D554" s="314" t="s">
        <v>396</v>
      </c>
      <c r="E554" s="200"/>
      <c r="F554" s="200"/>
      <c r="G554" s="200"/>
      <c r="H554" s="200"/>
      <c r="I554" s="200"/>
      <c r="J554" s="200"/>
      <c r="K554" s="200"/>
      <c r="L554" s="208"/>
      <c r="M554" s="16"/>
      <c r="N554" s="17"/>
      <c r="Z554" s="110"/>
    </row>
    <row r="555" spans="2:26" ht="20.100000000000001" customHeight="1" x14ac:dyDescent="0.15">
      <c r="B555" s="110"/>
      <c r="D555" s="314" t="s">
        <v>397</v>
      </c>
      <c r="E555" s="200"/>
      <c r="F555" s="200"/>
      <c r="G555" s="200"/>
      <c r="H555" s="200"/>
      <c r="I555" s="200"/>
      <c r="J555" s="200"/>
      <c r="K555" s="200"/>
      <c r="L555" s="208"/>
      <c r="M555" s="16"/>
      <c r="N555" s="17"/>
      <c r="Z555" s="110"/>
    </row>
    <row r="556" spans="2:26" ht="20.100000000000001" customHeight="1" x14ac:dyDescent="0.15">
      <c r="B556" s="110"/>
      <c r="D556" s="314" t="s">
        <v>398</v>
      </c>
      <c r="E556" s="200"/>
      <c r="F556" s="200"/>
      <c r="G556" s="200"/>
      <c r="H556" s="200"/>
      <c r="I556" s="200"/>
      <c r="J556" s="200"/>
      <c r="K556" s="200"/>
      <c r="L556" s="208"/>
      <c r="M556" s="16"/>
      <c r="N556" s="17"/>
      <c r="Z556" s="110"/>
    </row>
    <row r="557" spans="2:26" ht="20.100000000000001" customHeight="1" x14ac:dyDescent="0.15">
      <c r="B557" s="110"/>
      <c r="D557" s="314" t="s">
        <v>399</v>
      </c>
      <c r="E557" s="200"/>
      <c r="F557" s="200"/>
      <c r="G557" s="200"/>
      <c r="H557" s="200"/>
      <c r="I557" s="200"/>
      <c r="J557" s="200"/>
      <c r="K557" s="200"/>
      <c r="L557" s="208"/>
      <c r="M557" s="16"/>
      <c r="N557" s="17"/>
      <c r="Z557" s="110"/>
    </row>
    <row r="558" spans="2:26" ht="20.100000000000001" customHeight="1" x14ac:dyDescent="0.15">
      <c r="B558" s="110"/>
      <c r="D558" s="314" t="s">
        <v>400</v>
      </c>
      <c r="E558" s="200"/>
      <c r="F558" s="200"/>
      <c r="G558" s="200"/>
      <c r="H558" s="200"/>
      <c r="I558" s="200"/>
      <c r="J558" s="200"/>
      <c r="K558" s="200"/>
      <c r="L558" s="208"/>
      <c r="M558" s="16"/>
      <c r="N558" s="17"/>
      <c r="Z558" s="110"/>
    </row>
    <row r="559" spans="2:26" ht="20.100000000000001" customHeight="1" x14ac:dyDescent="0.15">
      <c r="B559" s="110"/>
      <c r="D559" s="314" t="s">
        <v>401</v>
      </c>
      <c r="E559" s="200"/>
      <c r="F559" s="200"/>
      <c r="G559" s="200"/>
      <c r="H559" s="200"/>
      <c r="I559" s="200"/>
      <c r="J559" s="200"/>
      <c r="K559" s="200"/>
      <c r="L559" s="208"/>
      <c r="M559" s="16"/>
      <c r="N559" s="17"/>
      <c r="Z559" s="110"/>
    </row>
    <row r="560" spans="2:26" ht="20.100000000000001" customHeight="1" x14ac:dyDescent="0.15">
      <c r="B560" s="110"/>
      <c r="D560" s="314" t="s">
        <v>402</v>
      </c>
      <c r="E560" s="200"/>
      <c r="F560" s="200"/>
      <c r="G560" s="200"/>
      <c r="H560" s="200"/>
      <c r="I560" s="200"/>
      <c r="J560" s="200"/>
      <c r="K560" s="200"/>
      <c r="L560" s="208"/>
      <c r="M560" s="16"/>
      <c r="N560" s="17"/>
      <c r="Z560" s="110"/>
    </row>
    <row r="561" spans="2:26" ht="20.100000000000001" customHeight="1" x14ac:dyDescent="0.15">
      <c r="B561" s="110"/>
      <c r="D561" s="314" t="s">
        <v>403</v>
      </c>
      <c r="E561" s="200"/>
      <c r="F561" s="200"/>
      <c r="G561" s="200"/>
      <c r="H561" s="200"/>
      <c r="I561" s="200"/>
      <c r="J561" s="200"/>
      <c r="K561" s="200"/>
      <c r="L561" s="208"/>
      <c r="M561" s="16"/>
      <c r="N561" s="17"/>
      <c r="Z561" s="110"/>
    </row>
    <row r="562" spans="2:26" ht="20.100000000000001" customHeight="1" x14ac:dyDescent="0.15">
      <c r="B562" s="110"/>
      <c r="D562" s="314" t="s">
        <v>404</v>
      </c>
      <c r="E562" s="200"/>
      <c r="F562" s="200"/>
      <c r="G562" s="200"/>
      <c r="H562" s="200"/>
      <c r="I562" s="200"/>
      <c r="J562" s="200"/>
      <c r="K562" s="200"/>
      <c r="L562" s="208"/>
      <c r="M562" s="16"/>
      <c r="N562" s="17"/>
      <c r="Z562" s="110"/>
    </row>
    <row r="563" spans="2:26" ht="20.100000000000001" customHeight="1" x14ac:dyDescent="0.15">
      <c r="B563" s="110"/>
      <c r="D563" s="314" t="s">
        <v>405</v>
      </c>
      <c r="E563" s="200"/>
      <c r="F563" s="200"/>
      <c r="G563" s="200"/>
      <c r="H563" s="200"/>
      <c r="I563" s="200"/>
      <c r="J563" s="200"/>
      <c r="K563" s="200"/>
      <c r="L563" s="208"/>
      <c r="M563" s="16"/>
      <c r="N563" s="17"/>
      <c r="Z563" s="110"/>
    </row>
    <row r="564" spans="2:26" ht="20.100000000000001" customHeight="1" x14ac:dyDescent="0.15">
      <c r="B564" s="110"/>
      <c r="D564" s="314" t="s">
        <v>406</v>
      </c>
      <c r="E564" s="200"/>
      <c r="F564" s="200"/>
      <c r="G564" s="200"/>
      <c r="H564" s="200"/>
      <c r="I564" s="200"/>
      <c r="J564" s="200"/>
      <c r="K564" s="200"/>
      <c r="L564" s="208"/>
      <c r="M564" s="16"/>
      <c r="N564" s="17"/>
      <c r="Z564" s="110"/>
    </row>
    <row r="565" spans="2:26" ht="20.100000000000001" customHeight="1" x14ac:dyDescent="0.15">
      <c r="B565" s="110"/>
      <c r="D565" s="314" t="s">
        <v>407</v>
      </c>
      <c r="E565" s="200"/>
      <c r="F565" s="200"/>
      <c r="G565" s="200"/>
      <c r="H565" s="200"/>
      <c r="I565" s="200"/>
      <c r="J565" s="200"/>
      <c r="K565" s="200"/>
      <c r="L565" s="208"/>
      <c r="M565" s="16"/>
      <c r="N565" s="17"/>
      <c r="Z565" s="110"/>
    </row>
    <row r="566" spans="2:26" ht="20.100000000000001" customHeight="1" x14ac:dyDescent="0.15">
      <c r="B566" s="110"/>
      <c r="D566" s="314" t="s">
        <v>408</v>
      </c>
      <c r="E566" s="200"/>
      <c r="F566" s="200"/>
      <c r="G566" s="200"/>
      <c r="H566" s="200"/>
      <c r="I566" s="200"/>
      <c r="J566" s="200"/>
      <c r="K566" s="200"/>
      <c r="L566" s="208"/>
      <c r="M566" s="16"/>
      <c r="N566" s="17"/>
      <c r="Z566" s="110"/>
    </row>
    <row r="567" spans="2:26" ht="20.100000000000001" customHeight="1" x14ac:dyDescent="0.15">
      <c r="B567" s="110"/>
      <c r="D567" s="314" t="s">
        <v>409</v>
      </c>
      <c r="E567" s="200"/>
      <c r="F567" s="200"/>
      <c r="G567" s="200"/>
      <c r="H567" s="200"/>
      <c r="I567" s="200"/>
      <c r="J567" s="200"/>
      <c r="K567" s="200"/>
      <c r="L567" s="208"/>
      <c r="M567" s="16"/>
      <c r="N567" s="17"/>
      <c r="Z567" s="110"/>
    </row>
    <row r="568" spans="2:26" ht="20.100000000000001" customHeight="1" x14ac:dyDescent="0.15">
      <c r="B568" s="110"/>
      <c r="D568" s="314" t="s">
        <v>410</v>
      </c>
      <c r="E568" s="200"/>
      <c r="F568" s="200"/>
      <c r="G568" s="200"/>
      <c r="H568" s="200"/>
      <c r="I568" s="200"/>
      <c r="J568" s="200"/>
      <c r="K568" s="200"/>
      <c r="L568" s="208"/>
      <c r="M568" s="16"/>
      <c r="N568" s="17"/>
      <c r="Z568" s="110"/>
    </row>
    <row r="569" spans="2:26" ht="20.100000000000001" customHeight="1" x14ac:dyDescent="0.15">
      <c r="B569" s="110"/>
      <c r="D569" s="314" t="s">
        <v>411</v>
      </c>
      <c r="E569" s="200"/>
      <c r="F569" s="200"/>
      <c r="G569" s="200"/>
      <c r="H569" s="200"/>
      <c r="I569" s="200"/>
      <c r="J569" s="200"/>
      <c r="K569" s="200"/>
      <c r="L569" s="208"/>
      <c r="M569" s="16"/>
      <c r="N569" s="17"/>
      <c r="Z569" s="110"/>
    </row>
    <row r="570" spans="2:26" ht="20.100000000000001" customHeight="1" x14ac:dyDescent="0.15">
      <c r="B570" s="110"/>
      <c r="D570" s="314" t="s">
        <v>412</v>
      </c>
      <c r="E570" s="200"/>
      <c r="F570" s="200"/>
      <c r="G570" s="200"/>
      <c r="H570" s="200"/>
      <c r="I570" s="200"/>
      <c r="J570" s="200"/>
      <c r="K570" s="200"/>
      <c r="L570" s="208"/>
      <c r="M570" s="16"/>
      <c r="N570" s="17"/>
      <c r="Z570" s="110"/>
    </row>
    <row r="571" spans="2:26" ht="20.100000000000001" customHeight="1" x14ac:dyDescent="0.15">
      <c r="B571" s="110"/>
      <c r="D571" s="314" t="s">
        <v>413</v>
      </c>
      <c r="E571" s="200"/>
      <c r="F571" s="200"/>
      <c r="G571" s="200"/>
      <c r="H571" s="200"/>
      <c r="I571" s="200"/>
      <c r="J571" s="200"/>
      <c r="K571" s="200"/>
      <c r="L571" s="208"/>
      <c r="M571" s="16"/>
      <c r="N571" s="17"/>
      <c r="Z571" s="110"/>
    </row>
    <row r="572" spans="2:26" ht="20.100000000000001" customHeight="1" x14ac:dyDescent="0.15">
      <c r="B572" s="110"/>
      <c r="D572" s="314" t="s">
        <v>414</v>
      </c>
      <c r="E572" s="200"/>
      <c r="F572" s="200"/>
      <c r="G572" s="200"/>
      <c r="H572" s="200"/>
      <c r="I572" s="200"/>
      <c r="J572" s="200"/>
      <c r="K572" s="200"/>
      <c r="L572" s="208"/>
      <c r="M572" s="16"/>
      <c r="N572" s="17"/>
      <c r="Z572" s="110"/>
    </row>
    <row r="573" spans="2:26" ht="20.100000000000001" customHeight="1" x14ac:dyDescent="0.15">
      <c r="B573" s="110"/>
      <c r="D573" s="314" t="s">
        <v>415</v>
      </c>
      <c r="E573" s="200"/>
      <c r="F573" s="200"/>
      <c r="G573" s="200"/>
      <c r="H573" s="200"/>
      <c r="I573" s="200"/>
      <c r="J573" s="200"/>
      <c r="K573" s="200"/>
      <c r="L573" s="208"/>
      <c r="M573" s="16"/>
      <c r="N573" s="17"/>
      <c r="Z573" s="110"/>
    </row>
    <row r="574" spans="2:26" ht="20.100000000000001" customHeight="1" x14ac:dyDescent="0.15">
      <c r="B574" s="110"/>
      <c r="D574" s="314" t="s">
        <v>416</v>
      </c>
      <c r="E574" s="200"/>
      <c r="F574" s="200"/>
      <c r="G574" s="200"/>
      <c r="H574" s="200"/>
      <c r="I574" s="200"/>
      <c r="J574" s="200"/>
      <c r="K574" s="200"/>
      <c r="L574" s="208"/>
      <c r="M574" s="16"/>
      <c r="N574" s="17"/>
      <c r="Z574" s="110"/>
    </row>
    <row r="575" spans="2:26" ht="20.100000000000001" customHeight="1" x14ac:dyDescent="0.15">
      <c r="B575" s="110"/>
      <c r="D575" s="314" t="s">
        <v>417</v>
      </c>
      <c r="E575" s="200"/>
      <c r="F575" s="200"/>
      <c r="G575" s="200"/>
      <c r="H575" s="200"/>
      <c r="I575" s="200"/>
      <c r="J575" s="200"/>
      <c r="K575" s="200"/>
      <c r="L575" s="208"/>
      <c r="M575" s="16"/>
      <c r="N575" s="17"/>
      <c r="Z575" s="110"/>
    </row>
    <row r="576" spans="2:26" ht="20.100000000000001" customHeight="1" x14ac:dyDescent="0.15">
      <c r="B576" s="110"/>
      <c r="D576" s="314" t="s">
        <v>418</v>
      </c>
      <c r="E576" s="200"/>
      <c r="F576" s="200"/>
      <c r="G576" s="200"/>
      <c r="H576" s="200"/>
      <c r="I576" s="200"/>
      <c r="J576" s="200"/>
      <c r="K576" s="200"/>
      <c r="L576" s="208"/>
      <c r="M576" s="16"/>
      <c r="N576" s="17"/>
      <c r="Z576" s="110"/>
    </row>
    <row r="577" spans="2:26" ht="20.100000000000001" customHeight="1" x14ac:dyDescent="0.15">
      <c r="B577" s="110"/>
      <c r="D577" s="314" t="s">
        <v>419</v>
      </c>
      <c r="E577" s="200"/>
      <c r="F577" s="200"/>
      <c r="G577" s="200"/>
      <c r="H577" s="200"/>
      <c r="I577" s="200"/>
      <c r="J577" s="200"/>
      <c r="K577" s="200"/>
      <c r="L577" s="208"/>
      <c r="M577" s="16"/>
      <c r="N577" s="17"/>
      <c r="Z577" s="110"/>
    </row>
    <row r="578" spans="2:26" ht="20.100000000000001" customHeight="1" x14ac:dyDescent="0.15">
      <c r="B578" s="110"/>
      <c r="D578" s="314" t="s">
        <v>420</v>
      </c>
      <c r="E578" s="200"/>
      <c r="F578" s="200"/>
      <c r="G578" s="200"/>
      <c r="H578" s="200"/>
      <c r="I578" s="200"/>
      <c r="J578" s="200"/>
      <c r="K578" s="200"/>
      <c r="L578" s="208"/>
      <c r="M578" s="16"/>
      <c r="N578" s="17"/>
      <c r="Z578" s="110"/>
    </row>
    <row r="579" spans="2:26" ht="20.100000000000001" customHeight="1" x14ac:dyDescent="0.15">
      <c r="B579" s="110"/>
      <c r="D579" s="314" t="s">
        <v>421</v>
      </c>
      <c r="E579" s="200"/>
      <c r="F579" s="200"/>
      <c r="G579" s="200"/>
      <c r="H579" s="200"/>
      <c r="I579" s="200"/>
      <c r="J579" s="200"/>
      <c r="K579" s="200"/>
      <c r="L579" s="208"/>
      <c r="M579" s="16"/>
      <c r="N579" s="17"/>
      <c r="Z579" s="110"/>
    </row>
    <row r="580" spans="2:26" ht="20.100000000000001" customHeight="1" x14ac:dyDescent="0.15">
      <c r="B580" s="110"/>
      <c r="D580" s="314" t="s">
        <v>422</v>
      </c>
      <c r="E580" s="200"/>
      <c r="F580" s="200"/>
      <c r="G580" s="200"/>
      <c r="H580" s="200"/>
      <c r="I580" s="200"/>
      <c r="J580" s="200"/>
      <c r="K580" s="200"/>
      <c r="L580" s="208"/>
      <c r="M580" s="16"/>
      <c r="N580" s="17"/>
      <c r="Z580" s="110"/>
    </row>
    <row r="581" spans="2:26" ht="20.100000000000001" customHeight="1" x14ac:dyDescent="0.15">
      <c r="B581" s="110"/>
      <c r="D581" s="314" t="s">
        <v>423</v>
      </c>
      <c r="E581" s="200"/>
      <c r="F581" s="200"/>
      <c r="G581" s="200"/>
      <c r="H581" s="200"/>
      <c r="I581" s="200"/>
      <c r="J581" s="200"/>
      <c r="K581" s="200"/>
      <c r="L581" s="208"/>
      <c r="M581" s="16"/>
      <c r="N581" s="17"/>
      <c r="Z581" s="110"/>
    </row>
    <row r="582" spans="2:26" ht="20.100000000000001" customHeight="1" x14ac:dyDescent="0.15">
      <c r="B582" s="110"/>
      <c r="D582" s="314" t="s">
        <v>535</v>
      </c>
      <c r="E582" s="200"/>
      <c r="F582" s="200"/>
      <c r="G582" s="200"/>
      <c r="H582" s="200"/>
      <c r="I582" s="200"/>
      <c r="J582" s="200"/>
      <c r="K582" s="200"/>
      <c r="L582" s="208"/>
      <c r="M582" s="16"/>
      <c r="N582" s="17"/>
      <c r="Z582" s="110"/>
    </row>
    <row r="583" spans="2:26" ht="20.100000000000001" customHeight="1" x14ac:dyDescent="0.15">
      <c r="B583" s="110"/>
      <c r="D583" s="314" t="s">
        <v>424</v>
      </c>
      <c r="E583" s="200"/>
      <c r="F583" s="200"/>
      <c r="G583" s="200"/>
      <c r="H583" s="200"/>
      <c r="I583" s="200"/>
      <c r="J583" s="200"/>
      <c r="K583" s="200"/>
      <c r="L583" s="208"/>
      <c r="M583" s="16"/>
      <c r="N583" s="17"/>
      <c r="Z583" s="110"/>
    </row>
    <row r="584" spans="2:26" ht="20.100000000000001" customHeight="1" x14ac:dyDescent="0.15">
      <c r="B584" s="110"/>
      <c r="D584" s="314" t="s">
        <v>425</v>
      </c>
      <c r="E584" s="200"/>
      <c r="F584" s="200"/>
      <c r="G584" s="200"/>
      <c r="H584" s="200"/>
      <c r="I584" s="200"/>
      <c r="J584" s="200"/>
      <c r="K584" s="200"/>
      <c r="L584" s="208"/>
      <c r="M584" s="16"/>
      <c r="N584" s="17"/>
      <c r="Z584" s="110"/>
    </row>
    <row r="585" spans="2:26" ht="20.100000000000001" customHeight="1" x14ac:dyDescent="0.15">
      <c r="B585" s="110"/>
      <c r="D585" s="314" t="s">
        <v>426</v>
      </c>
      <c r="E585" s="200"/>
      <c r="F585" s="200"/>
      <c r="G585" s="200"/>
      <c r="H585" s="200"/>
      <c r="I585" s="200"/>
      <c r="J585" s="200"/>
      <c r="K585" s="200"/>
      <c r="L585" s="208"/>
      <c r="M585" s="16"/>
      <c r="N585" s="17"/>
      <c r="Z585" s="110"/>
    </row>
    <row r="586" spans="2:26" ht="20.100000000000001" customHeight="1" x14ac:dyDescent="0.15">
      <c r="B586" s="110"/>
      <c r="D586" s="314" t="s">
        <v>427</v>
      </c>
      <c r="E586" s="200"/>
      <c r="F586" s="200"/>
      <c r="G586" s="200"/>
      <c r="H586" s="200"/>
      <c r="I586" s="200"/>
      <c r="J586" s="200"/>
      <c r="K586" s="200"/>
      <c r="L586" s="208"/>
      <c r="M586" s="16"/>
      <c r="N586" s="17"/>
      <c r="Z586" s="110"/>
    </row>
    <row r="587" spans="2:26" ht="20.100000000000001" customHeight="1" x14ac:dyDescent="0.15">
      <c r="B587" s="110"/>
      <c r="D587" s="314" t="s">
        <v>428</v>
      </c>
      <c r="E587" s="200"/>
      <c r="F587" s="200"/>
      <c r="G587" s="200"/>
      <c r="H587" s="200"/>
      <c r="I587" s="200"/>
      <c r="J587" s="200"/>
      <c r="K587" s="200"/>
      <c r="L587" s="208"/>
      <c r="M587" s="16"/>
      <c r="N587" s="17"/>
      <c r="Z587" s="110"/>
    </row>
    <row r="588" spans="2:26" ht="20.100000000000001" customHeight="1" x14ac:dyDescent="0.15">
      <c r="B588" s="110"/>
      <c r="D588" s="314" t="s">
        <v>429</v>
      </c>
      <c r="E588" s="200"/>
      <c r="F588" s="200"/>
      <c r="G588" s="200"/>
      <c r="H588" s="200"/>
      <c r="I588" s="200"/>
      <c r="J588" s="200"/>
      <c r="K588" s="200"/>
      <c r="L588" s="208"/>
      <c r="M588" s="16"/>
      <c r="N588" s="17"/>
      <c r="Z588" s="110"/>
    </row>
    <row r="589" spans="2:26" ht="20.100000000000001" customHeight="1" x14ac:dyDescent="0.15">
      <c r="B589" s="110"/>
      <c r="D589" s="314" t="s">
        <v>430</v>
      </c>
      <c r="E589" s="200"/>
      <c r="F589" s="200"/>
      <c r="G589" s="200"/>
      <c r="H589" s="200"/>
      <c r="I589" s="200"/>
      <c r="J589" s="200"/>
      <c r="K589" s="200"/>
      <c r="L589" s="208"/>
      <c r="M589" s="16"/>
      <c r="N589" s="17"/>
      <c r="Z589" s="110"/>
    </row>
    <row r="590" spans="2:26" ht="20.100000000000001" customHeight="1" x14ac:dyDescent="0.15">
      <c r="B590" s="110"/>
      <c r="D590" s="314" t="s">
        <v>431</v>
      </c>
      <c r="E590" s="200"/>
      <c r="F590" s="200"/>
      <c r="G590" s="200"/>
      <c r="H590" s="200"/>
      <c r="I590" s="200"/>
      <c r="J590" s="200"/>
      <c r="K590" s="200"/>
      <c r="L590" s="208"/>
      <c r="M590" s="16"/>
      <c r="N590" s="17"/>
      <c r="Z590" s="110"/>
    </row>
    <row r="591" spans="2:26" ht="20.100000000000001" customHeight="1" x14ac:dyDescent="0.15">
      <c r="B591" s="110"/>
      <c r="D591" s="314" t="s">
        <v>432</v>
      </c>
      <c r="E591" s="200"/>
      <c r="F591" s="200"/>
      <c r="G591" s="200"/>
      <c r="H591" s="200"/>
      <c r="I591" s="200"/>
      <c r="J591" s="200"/>
      <c r="K591" s="200"/>
      <c r="L591" s="208"/>
      <c r="M591" s="16"/>
      <c r="N591" s="17"/>
      <c r="Z591" s="110"/>
    </row>
    <row r="592" spans="2:26" ht="20.100000000000001" customHeight="1" x14ac:dyDescent="0.15">
      <c r="B592" s="110"/>
      <c r="D592" s="314" t="s">
        <v>433</v>
      </c>
      <c r="E592" s="200"/>
      <c r="F592" s="200"/>
      <c r="G592" s="200"/>
      <c r="H592" s="200"/>
      <c r="I592" s="200"/>
      <c r="J592" s="200"/>
      <c r="K592" s="200"/>
      <c r="L592" s="208"/>
      <c r="M592" s="16"/>
      <c r="N592" s="17"/>
      <c r="Z592" s="110"/>
    </row>
    <row r="593" spans="2:26" ht="20.100000000000001" customHeight="1" x14ac:dyDescent="0.15">
      <c r="B593" s="110"/>
      <c r="D593" s="315" t="s">
        <v>434</v>
      </c>
      <c r="E593" s="287"/>
      <c r="F593" s="287"/>
      <c r="G593" s="316"/>
      <c r="H593" s="287"/>
      <c r="I593" s="287"/>
      <c r="J593" s="287"/>
      <c r="K593" s="287"/>
      <c r="L593" s="288"/>
      <c r="M593" s="16"/>
      <c r="N593" s="17"/>
      <c r="Z593" s="110"/>
    </row>
    <row r="594" spans="2:26" ht="20.100000000000001" customHeight="1" x14ac:dyDescent="0.15">
      <c r="B594" s="110"/>
      <c r="D594" s="317" t="s">
        <v>570</v>
      </c>
      <c r="E594" s="318"/>
      <c r="F594" s="319"/>
      <c r="G594" s="10"/>
      <c r="H594" s="11"/>
      <c r="I594" s="11"/>
      <c r="J594" s="11"/>
      <c r="K594" s="11"/>
      <c r="L594" s="12"/>
      <c r="M594" s="320"/>
      <c r="N594" s="321"/>
      <c r="Z594" s="110"/>
    </row>
    <row r="595" spans="2:26" ht="20.100000000000001" customHeight="1" x14ac:dyDescent="0.15">
      <c r="B595" s="110"/>
      <c r="D595" s="322"/>
      <c r="E595" s="323"/>
      <c r="F595" s="211"/>
      <c r="G595" s="10"/>
      <c r="H595" s="11"/>
      <c r="I595" s="11"/>
      <c r="J595" s="11"/>
      <c r="K595" s="11"/>
      <c r="L595" s="12"/>
      <c r="M595" s="320"/>
      <c r="N595" s="321"/>
      <c r="Z595" s="110"/>
    </row>
    <row r="596" spans="2:26" ht="20.100000000000001" customHeight="1" x14ac:dyDescent="0.15">
      <c r="B596" s="110"/>
      <c r="D596" s="324"/>
      <c r="E596" s="325"/>
      <c r="F596" s="326"/>
      <c r="G596" s="13"/>
      <c r="H596" s="14"/>
      <c r="I596" s="14"/>
      <c r="J596" s="14"/>
      <c r="K596" s="14"/>
      <c r="L596" s="15"/>
      <c r="M596" s="327"/>
      <c r="N596" s="328"/>
      <c r="Z596" s="110"/>
    </row>
    <row r="597" spans="2:26" ht="20.100000000000001" customHeight="1" x14ac:dyDescent="0.15">
      <c r="B597" s="110"/>
      <c r="Z597" s="110"/>
    </row>
    <row r="598" spans="2:26" ht="20.100000000000001" customHeight="1" x14ac:dyDescent="0.15">
      <c r="B598" s="110"/>
      <c r="C598" s="329"/>
      <c r="D598" s="173"/>
      <c r="E598" s="173"/>
      <c r="F598" s="173"/>
      <c r="G598" s="173"/>
      <c r="H598" s="173"/>
      <c r="I598" s="173"/>
      <c r="J598" s="173"/>
      <c r="K598" s="173"/>
      <c r="L598" s="173"/>
      <c r="M598" s="173"/>
      <c r="N598" s="173"/>
      <c r="O598" s="173"/>
      <c r="P598" s="173"/>
      <c r="Q598" s="173"/>
      <c r="R598" s="173"/>
      <c r="S598" s="173"/>
      <c r="T598" s="173"/>
      <c r="U598" s="173"/>
      <c r="V598" s="173"/>
      <c r="W598" s="173"/>
      <c r="X598" s="173"/>
      <c r="Y598" s="173"/>
      <c r="Z598" s="160"/>
    </row>
    <row r="599" spans="2:26" ht="20.100000000000001" customHeight="1" x14ac:dyDescent="0.15"/>
    <row r="600" spans="2:26" ht="20.100000000000001" customHeight="1" x14ac:dyDescent="0.15"/>
  </sheetData>
  <sheetProtection algorithmName="SHA-512" hashValue="8JwP45S//GwCDQLIDc8//Hox/MD1r4kuP+E4b3Y0l54F8z2YcskTSjq7gOCvudf8QZvJPEGCg31ONZctNcpopw==" saltValue="enP5z7qPblPzMBgpv0Iy2w==" spinCount="100000" sheet="1" objects="1" scenarios="1"/>
  <dataConsolidate/>
  <mergeCells count="893">
    <mergeCell ref="N517:Y517"/>
    <mergeCell ref="N518:Y518"/>
    <mergeCell ref="N519:Y519"/>
    <mergeCell ref="N520:Y520"/>
    <mergeCell ref="N515:Y515"/>
    <mergeCell ref="N516:Y516"/>
    <mergeCell ref="I403:L403"/>
    <mergeCell ref="N403:Y403"/>
    <mergeCell ref="N505:Y505"/>
    <mergeCell ref="N506:Y506"/>
    <mergeCell ref="N507:Y507"/>
    <mergeCell ref="N508:Y508"/>
    <mergeCell ref="N509:Y509"/>
    <mergeCell ref="N510:Y510"/>
    <mergeCell ref="N511:Y511"/>
    <mergeCell ref="N512:Y512"/>
    <mergeCell ref="N513:Y513"/>
    <mergeCell ref="N496:Y496"/>
    <mergeCell ref="N497:Y497"/>
    <mergeCell ref="N498:Y498"/>
    <mergeCell ref="N499:Y499"/>
    <mergeCell ref="N500:Y500"/>
    <mergeCell ref="N501:Y501"/>
    <mergeCell ref="N502:Y502"/>
    <mergeCell ref="N484:Y484"/>
    <mergeCell ref="N485:Y485"/>
    <mergeCell ref="N503:Y503"/>
    <mergeCell ref="N504:Y504"/>
    <mergeCell ref="N487:Y487"/>
    <mergeCell ref="N488:Y488"/>
    <mergeCell ref="N489:Y489"/>
    <mergeCell ref="N490:Y490"/>
    <mergeCell ref="N491:Y491"/>
    <mergeCell ref="N492:Y492"/>
    <mergeCell ref="N493:Y493"/>
    <mergeCell ref="N494:Y494"/>
    <mergeCell ref="N495:Y495"/>
    <mergeCell ref="N436:Y436"/>
    <mergeCell ref="N437:Y437"/>
    <mergeCell ref="N457:Y457"/>
    <mergeCell ref="N458:Y458"/>
    <mergeCell ref="N459:Y459"/>
    <mergeCell ref="N460:Y460"/>
    <mergeCell ref="N481:Y481"/>
    <mergeCell ref="N482:Y482"/>
    <mergeCell ref="N483:Y483"/>
    <mergeCell ref="N427:Y427"/>
    <mergeCell ref="N428:Y428"/>
    <mergeCell ref="N429:Y429"/>
    <mergeCell ref="N430:Y430"/>
    <mergeCell ref="N431:Y431"/>
    <mergeCell ref="N432:Y432"/>
    <mergeCell ref="N433:Y433"/>
    <mergeCell ref="N434:Y434"/>
    <mergeCell ref="N435:Y435"/>
    <mergeCell ref="N418:Y418"/>
    <mergeCell ref="N419:Y419"/>
    <mergeCell ref="N420:Y420"/>
    <mergeCell ref="N421:Y421"/>
    <mergeCell ref="N422:Y422"/>
    <mergeCell ref="N423:Y423"/>
    <mergeCell ref="N424:Y424"/>
    <mergeCell ref="N425:Y425"/>
    <mergeCell ref="N426:Y426"/>
    <mergeCell ref="N410:Y410"/>
    <mergeCell ref="N402:Y402"/>
    <mergeCell ref="N411:Y411"/>
    <mergeCell ref="N412:Y412"/>
    <mergeCell ref="N413:Y413"/>
    <mergeCell ref="N414:Y414"/>
    <mergeCell ref="N415:Y415"/>
    <mergeCell ref="N416:Y416"/>
    <mergeCell ref="N417:Y417"/>
    <mergeCell ref="N399:Y399"/>
    <mergeCell ref="N400:Y400"/>
    <mergeCell ref="N401:Y401"/>
    <mergeCell ref="N404:Y404"/>
    <mergeCell ref="N405:Y405"/>
    <mergeCell ref="N406:Y406"/>
    <mergeCell ref="N407:Y407"/>
    <mergeCell ref="N408:Y408"/>
    <mergeCell ref="N409:Y409"/>
    <mergeCell ref="N375:Y375"/>
    <mergeCell ref="N391:Y391"/>
    <mergeCell ref="N392:Y392"/>
    <mergeCell ref="N393:Y393"/>
    <mergeCell ref="N394:Y394"/>
    <mergeCell ref="N395:Y395"/>
    <mergeCell ref="N396:Y396"/>
    <mergeCell ref="N397:Y397"/>
    <mergeCell ref="N398:Y398"/>
    <mergeCell ref="K336:Y336"/>
    <mergeCell ref="K337:Y337"/>
    <mergeCell ref="K338:Y338"/>
    <mergeCell ref="K339:Y339"/>
    <mergeCell ref="K340:Y340"/>
    <mergeCell ref="K342:Y342"/>
    <mergeCell ref="K343:Y343"/>
    <mergeCell ref="K344:Y344"/>
    <mergeCell ref="K345:Y345"/>
    <mergeCell ref="K327:Y327"/>
    <mergeCell ref="K328:Y328"/>
    <mergeCell ref="K329:Y329"/>
    <mergeCell ref="K330:Y330"/>
    <mergeCell ref="K331:Y331"/>
    <mergeCell ref="K332:Y332"/>
    <mergeCell ref="K333:Y333"/>
    <mergeCell ref="K334:Y334"/>
    <mergeCell ref="K335:Y335"/>
    <mergeCell ref="K318:Y318"/>
    <mergeCell ref="K319:Y319"/>
    <mergeCell ref="K320:Y320"/>
    <mergeCell ref="K321:Y321"/>
    <mergeCell ref="K322:Y322"/>
    <mergeCell ref="K323:Y323"/>
    <mergeCell ref="K324:Y324"/>
    <mergeCell ref="K325:Y325"/>
    <mergeCell ref="K326:Y326"/>
    <mergeCell ref="K211:Y211"/>
    <mergeCell ref="K212:Y212"/>
    <mergeCell ref="K213:Y213"/>
    <mergeCell ref="K214:Y214"/>
    <mergeCell ref="K215:Y215"/>
    <mergeCell ref="K216:Y216"/>
    <mergeCell ref="K218:Y218"/>
    <mergeCell ref="K219:Y219"/>
    <mergeCell ref="K220:Y220"/>
    <mergeCell ref="I157:Y157"/>
    <mergeCell ref="I155:Y155"/>
    <mergeCell ref="I153:Y153"/>
    <mergeCell ref="I200:Y200"/>
    <mergeCell ref="J203:Y203"/>
    <mergeCell ref="J186:Y186"/>
    <mergeCell ref="J188:Y188"/>
    <mergeCell ref="K209:Y209"/>
    <mergeCell ref="K210:Y210"/>
    <mergeCell ref="L191:O191"/>
    <mergeCell ref="E192:J192"/>
    <mergeCell ref="E193:J193"/>
    <mergeCell ref="E194:J194"/>
    <mergeCell ref="E195:J196"/>
    <mergeCell ref="C205:H205"/>
    <mergeCell ref="P196:Q196"/>
    <mergeCell ref="P194:Q194"/>
    <mergeCell ref="I185:M185"/>
    <mergeCell ref="J172:Y172"/>
    <mergeCell ref="E190:Y190"/>
    <mergeCell ref="D207:Y207"/>
    <mergeCell ref="I173:M173"/>
    <mergeCell ref="I181:M181"/>
    <mergeCell ref="P195:Q195"/>
    <mergeCell ref="W1:Z1"/>
    <mergeCell ref="I38:Y38"/>
    <mergeCell ref="I32:Y32"/>
    <mergeCell ref="I30:Y30"/>
    <mergeCell ref="I28:Y28"/>
    <mergeCell ref="I26:Y26"/>
    <mergeCell ref="I24:Y24"/>
    <mergeCell ref="I22:Y22"/>
    <mergeCell ref="I87:Y87"/>
    <mergeCell ref="I81:Y81"/>
    <mergeCell ref="I79:Y79"/>
    <mergeCell ref="I77:Y77"/>
    <mergeCell ref="I75:Y75"/>
    <mergeCell ref="I73:Y73"/>
    <mergeCell ref="I71:Y71"/>
    <mergeCell ref="U2:V2"/>
    <mergeCell ref="I85:M85"/>
    <mergeCell ref="N85:U85"/>
    <mergeCell ref="I36:M36"/>
    <mergeCell ref="I83:M83"/>
    <mergeCell ref="N83:U83"/>
    <mergeCell ref="J74:Y74"/>
    <mergeCell ref="J76:Y76"/>
    <mergeCell ref="D420:E427"/>
    <mergeCell ref="D428:E442"/>
    <mergeCell ref="F428:G434"/>
    <mergeCell ref="F435:G442"/>
    <mergeCell ref="D366:E419"/>
    <mergeCell ref="I430:L430"/>
    <mergeCell ref="I431:L431"/>
    <mergeCell ref="I432:L432"/>
    <mergeCell ref="I433:L433"/>
    <mergeCell ref="I434:L434"/>
    <mergeCell ref="I435:L435"/>
    <mergeCell ref="I436:L436"/>
    <mergeCell ref="I437:L437"/>
    <mergeCell ref="I438:L438"/>
    <mergeCell ref="I421:L421"/>
    <mergeCell ref="I422:L422"/>
    <mergeCell ref="I423:L423"/>
    <mergeCell ref="I412:L412"/>
    <mergeCell ref="I413:L413"/>
    <mergeCell ref="I414:L414"/>
    <mergeCell ref="I415:L415"/>
    <mergeCell ref="I416:L416"/>
    <mergeCell ref="I417:L417"/>
    <mergeCell ref="I418:L418"/>
    <mergeCell ref="F443:G453"/>
    <mergeCell ref="D443:E459"/>
    <mergeCell ref="F454:G459"/>
    <mergeCell ref="I458:L458"/>
    <mergeCell ref="I459:L459"/>
    <mergeCell ref="I439:L439"/>
    <mergeCell ref="I441:L441"/>
    <mergeCell ref="I442:L442"/>
    <mergeCell ref="I443:L443"/>
    <mergeCell ref="I444:L444"/>
    <mergeCell ref="I445:L445"/>
    <mergeCell ref="I446:L446"/>
    <mergeCell ref="I447:L447"/>
    <mergeCell ref="I448:L448"/>
    <mergeCell ref="I457:L457"/>
    <mergeCell ref="F460:G463"/>
    <mergeCell ref="D460:E474"/>
    <mergeCell ref="I513:L513"/>
    <mergeCell ref="I517:L517"/>
    <mergeCell ref="I518:L518"/>
    <mergeCell ref="I519:L519"/>
    <mergeCell ref="I520:L520"/>
    <mergeCell ref="F379:G383"/>
    <mergeCell ref="F384:G387"/>
    <mergeCell ref="F388:G391"/>
    <mergeCell ref="F392:G414"/>
    <mergeCell ref="F415:G419"/>
    <mergeCell ref="F420:G427"/>
    <mergeCell ref="F464:G474"/>
    <mergeCell ref="F475:G482"/>
    <mergeCell ref="F483:G492"/>
    <mergeCell ref="F493:G497"/>
    <mergeCell ref="F498:G502"/>
    <mergeCell ref="F503:G510"/>
    <mergeCell ref="F511:G517"/>
    <mergeCell ref="F518:G520"/>
    <mergeCell ref="I504:L504"/>
    <mergeCell ref="I505:L505"/>
    <mergeCell ref="I506:L506"/>
    <mergeCell ref="I507:L507"/>
    <mergeCell ref="I508:L508"/>
    <mergeCell ref="I510:L510"/>
    <mergeCell ref="I511:L511"/>
    <mergeCell ref="I512:L512"/>
    <mergeCell ref="I495:L495"/>
    <mergeCell ref="I496:L496"/>
    <mergeCell ref="I497:L497"/>
    <mergeCell ref="I498:L498"/>
    <mergeCell ref="I499:L499"/>
    <mergeCell ref="I500:L500"/>
    <mergeCell ref="I501:L501"/>
    <mergeCell ref="I502:L502"/>
    <mergeCell ref="I503:L503"/>
    <mergeCell ref="I467:L467"/>
    <mergeCell ref="I468:L468"/>
    <mergeCell ref="I469:L469"/>
    <mergeCell ref="I470:L470"/>
    <mergeCell ref="I471:L471"/>
    <mergeCell ref="I472:L472"/>
    <mergeCell ref="I473:L473"/>
    <mergeCell ref="I474:L474"/>
    <mergeCell ref="I424:L424"/>
    <mergeCell ref="I425:L425"/>
    <mergeCell ref="I426:L426"/>
    <mergeCell ref="I427:L427"/>
    <mergeCell ref="I428:L428"/>
    <mergeCell ref="I429:L429"/>
    <mergeCell ref="I449:L449"/>
    <mergeCell ref="I450:L450"/>
    <mergeCell ref="I451:L451"/>
    <mergeCell ref="I452:L452"/>
    <mergeCell ref="I453:L453"/>
    <mergeCell ref="I454:L454"/>
    <mergeCell ref="I455:L455"/>
    <mergeCell ref="I456:L456"/>
    <mergeCell ref="I440:L440"/>
    <mergeCell ref="I420:L420"/>
    <mergeCell ref="I401:L401"/>
    <mergeCell ref="I404:L404"/>
    <mergeCell ref="I405:L405"/>
    <mergeCell ref="I406:L406"/>
    <mergeCell ref="I407:L407"/>
    <mergeCell ref="I408:L408"/>
    <mergeCell ref="I409:L409"/>
    <mergeCell ref="I410:L410"/>
    <mergeCell ref="I411:L411"/>
    <mergeCell ref="I402:L402"/>
    <mergeCell ref="I393:L393"/>
    <mergeCell ref="I394:L394"/>
    <mergeCell ref="I395:L395"/>
    <mergeCell ref="I396:L396"/>
    <mergeCell ref="I397:L397"/>
    <mergeCell ref="I398:L398"/>
    <mergeCell ref="I399:L399"/>
    <mergeCell ref="I400:L400"/>
    <mergeCell ref="I419:L419"/>
    <mergeCell ref="I384:L384"/>
    <mergeCell ref="I385:L385"/>
    <mergeCell ref="I386:L386"/>
    <mergeCell ref="I387:L387"/>
    <mergeCell ref="I388:L388"/>
    <mergeCell ref="I389:L389"/>
    <mergeCell ref="I390:L390"/>
    <mergeCell ref="I391:L391"/>
    <mergeCell ref="I392:L392"/>
    <mergeCell ref="F340:I340"/>
    <mergeCell ref="F342:I342"/>
    <mergeCell ref="F343:I343"/>
    <mergeCell ref="I374:L374"/>
    <mergeCell ref="I375:L375"/>
    <mergeCell ref="I376:L376"/>
    <mergeCell ref="I378:L378"/>
    <mergeCell ref="I370:L370"/>
    <mergeCell ref="I383:L383"/>
    <mergeCell ref="K346:Y346"/>
    <mergeCell ref="K347:Y347"/>
    <mergeCell ref="K349:Y349"/>
    <mergeCell ref="K350:Y350"/>
    <mergeCell ref="K351:Y351"/>
    <mergeCell ref="K352:Y352"/>
    <mergeCell ref="K353:Y353"/>
    <mergeCell ref="K354:Y354"/>
    <mergeCell ref="K355:Y355"/>
    <mergeCell ref="K348:Y348"/>
    <mergeCell ref="K356:Y356"/>
    <mergeCell ref="K357:Y357"/>
    <mergeCell ref="K358:Y358"/>
    <mergeCell ref="K359:Y359"/>
    <mergeCell ref="K360:Y360"/>
    <mergeCell ref="I379:L379"/>
    <mergeCell ref="I380:L380"/>
    <mergeCell ref="I381:L381"/>
    <mergeCell ref="I382:L382"/>
    <mergeCell ref="F356:I356"/>
    <mergeCell ref="F357:I357"/>
    <mergeCell ref="F358:I358"/>
    <mergeCell ref="F359:I359"/>
    <mergeCell ref="F360:I360"/>
    <mergeCell ref="F361:I361"/>
    <mergeCell ref="F362:I362"/>
    <mergeCell ref="K361:Y361"/>
    <mergeCell ref="K362:Y362"/>
    <mergeCell ref="N365:Y365"/>
    <mergeCell ref="N366:Y366"/>
    <mergeCell ref="I366:L366"/>
    <mergeCell ref="N367:Y367"/>
    <mergeCell ref="N368:Y368"/>
    <mergeCell ref="N369:Y369"/>
    <mergeCell ref="N370:Y370"/>
    <mergeCell ref="N371:Y371"/>
    <mergeCell ref="N372:Y372"/>
    <mergeCell ref="N373:Y373"/>
    <mergeCell ref="N374:Y374"/>
    <mergeCell ref="D248:D252"/>
    <mergeCell ref="D253:D255"/>
    <mergeCell ref="D256:D265"/>
    <mergeCell ref="D266:D272"/>
    <mergeCell ref="D329:D331"/>
    <mergeCell ref="D332:D342"/>
    <mergeCell ref="D343:D354"/>
    <mergeCell ref="D355:D357"/>
    <mergeCell ref="D358:D362"/>
    <mergeCell ref="D273:D280"/>
    <mergeCell ref="D281:D287"/>
    <mergeCell ref="D288:D301"/>
    <mergeCell ref="D302:D306"/>
    <mergeCell ref="D307:D315"/>
    <mergeCell ref="D316:D321"/>
    <mergeCell ref="D322:D328"/>
    <mergeCell ref="K301:Y301"/>
    <mergeCell ref="K302:Y302"/>
    <mergeCell ref="K303:Y303"/>
    <mergeCell ref="K304:Y304"/>
    <mergeCell ref="K305:Y305"/>
    <mergeCell ref="K306:Y306"/>
    <mergeCell ref="K307:Y307"/>
    <mergeCell ref="K311:Y311"/>
    <mergeCell ref="K312:Y312"/>
    <mergeCell ref="K313:Y313"/>
    <mergeCell ref="K314:Y314"/>
    <mergeCell ref="K315:Y315"/>
    <mergeCell ref="K316:Y316"/>
    <mergeCell ref="K317:Y317"/>
    <mergeCell ref="K292:Y292"/>
    <mergeCell ref="K293:Y293"/>
    <mergeCell ref="K294:Y294"/>
    <mergeCell ref="K281:Y281"/>
    <mergeCell ref="K282:Y282"/>
    <mergeCell ref="K295:Y295"/>
    <mergeCell ref="K296:Y296"/>
    <mergeCell ref="K297:Y297"/>
    <mergeCell ref="K298:Y298"/>
    <mergeCell ref="K299:Y299"/>
    <mergeCell ref="K300:Y300"/>
    <mergeCell ref="K283:Y283"/>
    <mergeCell ref="K284:Y284"/>
    <mergeCell ref="K285:Y285"/>
    <mergeCell ref="K286:Y286"/>
    <mergeCell ref="K287:Y287"/>
    <mergeCell ref="K288:Y288"/>
    <mergeCell ref="K289:Y289"/>
    <mergeCell ref="K290:Y290"/>
    <mergeCell ref="K291:Y291"/>
    <mergeCell ref="K272:Y272"/>
    <mergeCell ref="K273:Y273"/>
    <mergeCell ref="K274:Y274"/>
    <mergeCell ref="K275:Y275"/>
    <mergeCell ref="K276:Y276"/>
    <mergeCell ref="K277:Y277"/>
    <mergeCell ref="K278:Y278"/>
    <mergeCell ref="K279:Y279"/>
    <mergeCell ref="K280:Y280"/>
    <mergeCell ref="K263:Y263"/>
    <mergeCell ref="K264:Y264"/>
    <mergeCell ref="K265:Y265"/>
    <mergeCell ref="K266:Y266"/>
    <mergeCell ref="K267:Y267"/>
    <mergeCell ref="K268:Y268"/>
    <mergeCell ref="K269:Y269"/>
    <mergeCell ref="K270:Y270"/>
    <mergeCell ref="K271:Y271"/>
    <mergeCell ref="F334:I334"/>
    <mergeCell ref="F335:I335"/>
    <mergeCell ref="F336:I336"/>
    <mergeCell ref="F337:I337"/>
    <mergeCell ref="F338:I338"/>
    <mergeCell ref="F339:I339"/>
    <mergeCell ref="K228:Y228"/>
    <mergeCell ref="K229:Y229"/>
    <mergeCell ref="K230:Y230"/>
    <mergeCell ref="K231:Y231"/>
    <mergeCell ref="K232:Y232"/>
    <mergeCell ref="K233:Y233"/>
    <mergeCell ref="K234:Y234"/>
    <mergeCell ref="K235:Y235"/>
    <mergeCell ref="K236:Y236"/>
    <mergeCell ref="K237:Y237"/>
    <mergeCell ref="K238:Y238"/>
    <mergeCell ref="K239:Y239"/>
    <mergeCell ref="K240:Y240"/>
    <mergeCell ref="K241:Y241"/>
    <mergeCell ref="K242:Y242"/>
    <mergeCell ref="K243:Y243"/>
    <mergeCell ref="K244:Y244"/>
    <mergeCell ref="K245:Y245"/>
    <mergeCell ref="F354:I354"/>
    <mergeCell ref="F355:I355"/>
    <mergeCell ref="F344:I344"/>
    <mergeCell ref="F345:I345"/>
    <mergeCell ref="F346:I346"/>
    <mergeCell ref="F347:I347"/>
    <mergeCell ref="F349:I349"/>
    <mergeCell ref="F350:I350"/>
    <mergeCell ref="F351:I351"/>
    <mergeCell ref="F352:I352"/>
    <mergeCell ref="F353:I353"/>
    <mergeCell ref="F348:I348"/>
    <mergeCell ref="F333:I333"/>
    <mergeCell ref="K221:Y221"/>
    <mergeCell ref="K222:Y222"/>
    <mergeCell ref="K223:Y223"/>
    <mergeCell ref="K224:Y224"/>
    <mergeCell ref="K225:Y225"/>
    <mergeCell ref="K226:Y226"/>
    <mergeCell ref="K227:Y227"/>
    <mergeCell ref="K246:Y246"/>
    <mergeCell ref="K247:Y247"/>
    <mergeCell ref="K248:Y248"/>
    <mergeCell ref="K249:Y249"/>
    <mergeCell ref="K250:Y250"/>
    <mergeCell ref="K251:Y251"/>
    <mergeCell ref="K252:Y252"/>
    <mergeCell ref="K253:Y253"/>
    <mergeCell ref="K254:Y254"/>
    <mergeCell ref="K255:Y255"/>
    <mergeCell ref="K256:Y256"/>
    <mergeCell ref="K257:Y257"/>
    <mergeCell ref="K258:Y258"/>
    <mergeCell ref="K259:Y259"/>
    <mergeCell ref="K260:Y260"/>
    <mergeCell ref="K261:Y261"/>
    <mergeCell ref="F324:I324"/>
    <mergeCell ref="F325:I325"/>
    <mergeCell ref="F326:I326"/>
    <mergeCell ref="F327:I327"/>
    <mergeCell ref="F328:I328"/>
    <mergeCell ref="F329:I329"/>
    <mergeCell ref="F330:I330"/>
    <mergeCell ref="F331:I331"/>
    <mergeCell ref="F332:I332"/>
    <mergeCell ref="F315:I315"/>
    <mergeCell ref="F316:I316"/>
    <mergeCell ref="F317:I317"/>
    <mergeCell ref="F318:I318"/>
    <mergeCell ref="F319:I319"/>
    <mergeCell ref="F320:I320"/>
    <mergeCell ref="F321:I321"/>
    <mergeCell ref="F322:I322"/>
    <mergeCell ref="F323:I323"/>
    <mergeCell ref="F303:I303"/>
    <mergeCell ref="F304:I304"/>
    <mergeCell ref="F305:I305"/>
    <mergeCell ref="F306:I306"/>
    <mergeCell ref="F307:I307"/>
    <mergeCell ref="F311:I311"/>
    <mergeCell ref="F312:I312"/>
    <mergeCell ref="F313:I313"/>
    <mergeCell ref="F314:I314"/>
    <mergeCell ref="F294:I294"/>
    <mergeCell ref="F295:I295"/>
    <mergeCell ref="F296:I296"/>
    <mergeCell ref="F297:I297"/>
    <mergeCell ref="F298:I298"/>
    <mergeCell ref="F299:I299"/>
    <mergeCell ref="F300:I300"/>
    <mergeCell ref="F301:I301"/>
    <mergeCell ref="F302:I302"/>
    <mergeCell ref="F285:I285"/>
    <mergeCell ref="F286:I286"/>
    <mergeCell ref="F287:I287"/>
    <mergeCell ref="F288:I288"/>
    <mergeCell ref="F289:I289"/>
    <mergeCell ref="F290:I290"/>
    <mergeCell ref="F291:I291"/>
    <mergeCell ref="F292:I292"/>
    <mergeCell ref="F293:I293"/>
    <mergeCell ref="M529:N529"/>
    <mergeCell ref="D578:L578"/>
    <mergeCell ref="D579:L579"/>
    <mergeCell ref="D580:L580"/>
    <mergeCell ref="D581:L581"/>
    <mergeCell ref="D582:L582"/>
    <mergeCell ref="D583:L583"/>
    <mergeCell ref="D584:L584"/>
    <mergeCell ref="D585:L585"/>
    <mergeCell ref="D569:L569"/>
    <mergeCell ref="D570:L570"/>
    <mergeCell ref="D571:L571"/>
    <mergeCell ref="D572:L572"/>
    <mergeCell ref="D573:L573"/>
    <mergeCell ref="D574:L574"/>
    <mergeCell ref="D575:L575"/>
    <mergeCell ref="D576:L576"/>
    <mergeCell ref="D577:L577"/>
    <mergeCell ref="D560:L560"/>
    <mergeCell ref="D561:L561"/>
    <mergeCell ref="D562:L562"/>
    <mergeCell ref="D563:L563"/>
    <mergeCell ref="D564:L564"/>
    <mergeCell ref="D565:L565"/>
    <mergeCell ref="D566:L566"/>
    <mergeCell ref="D567:L567"/>
    <mergeCell ref="D568:L568"/>
    <mergeCell ref="D551:L551"/>
    <mergeCell ref="D552:L552"/>
    <mergeCell ref="D553:L553"/>
    <mergeCell ref="D554:L554"/>
    <mergeCell ref="D555:L555"/>
    <mergeCell ref="D556:L556"/>
    <mergeCell ref="D557:L557"/>
    <mergeCell ref="D558:L558"/>
    <mergeCell ref="D559:L559"/>
    <mergeCell ref="D542:L542"/>
    <mergeCell ref="D543:L543"/>
    <mergeCell ref="D544:L544"/>
    <mergeCell ref="D545:L545"/>
    <mergeCell ref="D546:L546"/>
    <mergeCell ref="D547:L547"/>
    <mergeCell ref="D548:L548"/>
    <mergeCell ref="D549:L549"/>
    <mergeCell ref="D550:L550"/>
    <mergeCell ref="D533:L533"/>
    <mergeCell ref="D534:L534"/>
    <mergeCell ref="D535:L535"/>
    <mergeCell ref="D536:L536"/>
    <mergeCell ref="D537:L537"/>
    <mergeCell ref="D538:L538"/>
    <mergeCell ref="D539:L539"/>
    <mergeCell ref="D540:L540"/>
    <mergeCell ref="D541:L541"/>
    <mergeCell ref="D532:L532"/>
    <mergeCell ref="D475:E520"/>
    <mergeCell ref="I476:L476"/>
    <mergeCell ref="I475:L475"/>
    <mergeCell ref="I477:L477"/>
    <mergeCell ref="I478:L478"/>
    <mergeCell ref="I479:L479"/>
    <mergeCell ref="I480:L480"/>
    <mergeCell ref="I481:L481"/>
    <mergeCell ref="I482:L482"/>
    <mergeCell ref="C525:H525"/>
    <mergeCell ref="D528:L528"/>
    <mergeCell ref="I483:L483"/>
    <mergeCell ref="I484:L484"/>
    <mergeCell ref="I485:L485"/>
    <mergeCell ref="I487:L487"/>
    <mergeCell ref="I488:L488"/>
    <mergeCell ref="I489:L489"/>
    <mergeCell ref="I490:L490"/>
    <mergeCell ref="I491:L491"/>
    <mergeCell ref="I492:L492"/>
    <mergeCell ref="I493:L493"/>
    <mergeCell ref="I494:L494"/>
    <mergeCell ref="I509:L509"/>
    <mergeCell ref="M528:N528"/>
    <mergeCell ref="D529:L529"/>
    <mergeCell ref="D530:L530"/>
    <mergeCell ref="D531:L531"/>
    <mergeCell ref="I460:L460"/>
    <mergeCell ref="I461:L461"/>
    <mergeCell ref="I462:L462"/>
    <mergeCell ref="I463:L463"/>
    <mergeCell ref="I464:L464"/>
    <mergeCell ref="I465:L465"/>
    <mergeCell ref="I466:L466"/>
    <mergeCell ref="N476:Y476"/>
    <mergeCell ref="N477:Y477"/>
    <mergeCell ref="N478:Y478"/>
    <mergeCell ref="N479:Y479"/>
    <mergeCell ref="N480:Y480"/>
    <mergeCell ref="M530:N530"/>
    <mergeCell ref="M531:N531"/>
    <mergeCell ref="I486:L486"/>
    <mergeCell ref="N486:Y486"/>
    <mergeCell ref="I514:L514"/>
    <mergeCell ref="I515:L515"/>
    <mergeCell ref="I516:L516"/>
    <mergeCell ref="N514:Y514"/>
    <mergeCell ref="N438:Y438"/>
    <mergeCell ref="N439:Y439"/>
    <mergeCell ref="N441:Y441"/>
    <mergeCell ref="N442:Y442"/>
    <mergeCell ref="N443:Y443"/>
    <mergeCell ref="N444:Y444"/>
    <mergeCell ref="N445:Y445"/>
    <mergeCell ref="N446:Y446"/>
    <mergeCell ref="N447:Y447"/>
    <mergeCell ref="N440:Y440"/>
    <mergeCell ref="N448:Y448"/>
    <mergeCell ref="N449:Y449"/>
    <mergeCell ref="N450:Y450"/>
    <mergeCell ref="N451:Y451"/>
    <mergeCell ref="N471:Y471"/>
    <mergeCell ref="N472:Y472"/>
    <mergeCell ref="N473:Y473"/>
    <mergeCell ref="N474:Y474"/>
    <mergeCell ref="N475:Y475"/>
    <mergeCell ref="N461:Y461"/>
    <mergeCell ref="N462:Y462"/>
    <mergeCell ref="N463:Y463"/>
    <mergeCell ref="N464:Y464"/>
    <mergeCell ref="N465:Y465"/>
    <mergeCell ref="N466:Y466"/>
    <mergeCell ref="N467:Y467"/>
    <mergeCell ref="N468:Y468"/>
    <mergeCell ref="N469:Y469"/>
    <mergeCell ref="N470:Y470"/>
    <mergeCell ref="N452:Y452"/>
    <mergeCell ref="N453:Y453"/>
    <mergeCell ref="N454:Y454"/>
    <mergeCell ref="N455:Y455"/>
    <mergeCell ref="N456:Y456"/>
    <mergeCell ref="N388:Y388"/>
    <mergeCell ref="N389:Y389"/>
    <mergeCell ref="N390:Y390"/>
    <mergeCell ref="E209:I209"/>
    <mergeCell ref="F210:I210"/>
    <mergeCell ref="F211:I211"/>
    <mergeCell ref="F212:I212"/>
    <mergeCell ref="F219:I219"/>
    <mergeCell ref="F220:I220"/>
    <mergeCell ref="F221:I221"/>
    <mergeCell ref="F222:I222"/>
    <mergeCell ref="F223:I223"/>
    <mergeCell ref="F224:I224"/>
    <mergeCell ref="F225:I225"/>
    <mergeCell ref="F226:I226"/>
    <mergeCell ref="F227:I227"/>
    <mergeCell ref="F228:I228"/>
    <mergeCell ref="F229:I229"/>
    <mergeCell ref="F230:I230"/>
    <mergeCell ref="F231:I231"/>
    <mergeCell ref="F232:I232"/>
    <mergeCell ref="F233:I233"/>
    <mergeCell ref="N376:Y376"/>
    <mergeCell ref="N378:Y378"/>
    <mergeCell ref="N386:Y386"/>
    <mergeCell ref="N387:Y387"/>
    <mergeCell ref="N379:Y379"/>
    <mergeCell ref="N380:Y380"/>
    <mergeCell ref="N381:Y381"/>
    <mergeCell ref="N382:Y382"/>
    <mergeCell ref="N383:Y383"/>
    <mergeCell ref="N384:Y384"/>
    <mergeCell ref="N385:Y385"/>
    <mergeCell ref="I34:M34"/>
    <mergeCell ref="N69:U69"/>
    <mergeCell ref="F247:I247"/>
    <mergeCell ref="F248:I248"/>
    <mergeCell ref="C166:H166"/>
    <mergeCell ref="C146:H146"/>
    <mergeCell ref="I187:M187"/>
    <mergeCell ref="E191:J191"/>
    <mergeCell ref="P191:R191"/>
    <mergeCell ref="L193:O193"/>
    <mergeCell ref="P193:R193"/>
    <mergeCell ref="I169:M169"/>
    <mergeCell ref="I171:M171"/>
    <mergeCell ref="I151:M151"/>
    <mergeCell ref="I159:M159"/>
    <mergeCell ref="I161:M161"/>
    <mergeCell ref="I179:M179"/>
    <mergeCell ref="I183:M183"/>
    <mergeCell ref="F234:I234"/>
    <mergeCell ref="D219:D225"/>
    <mergeCell ref="D233:D235"/>
    <mergeCell ref="D226:D232"/>
    <mergeCell ref="D236:D243"/>
    <mergeCell ref="D244:D247"/>
    <mergeCell ref="C17:H17"/>
    <mergeCell ref="I20:M20"/>
    <mergeCell ref="I40:M40"/>
    <mergeCell ref="I69:M69"/>
    <mergeCell ref="I63:M63"/>
    <mergeCell ref="D210:D218"/>
    <mergeCell ref="F213:I213"/>
    <mergeCell ref="F214:I214"/>
    <mergeCell ref="F215:I215"/>
    <mergeCell ref="F216:I216"/>
    <mergeCell ref="F218:I218"/>
    <mergeCell ref="K195:K196"/>
    <mergeCell ref="L195:O195"/>
    <mergeCell ref="L196:O196"/>
    <mergeCell ref="I202:M202"/>
    <mergeCell ref="I198:M198"/>
    <mergeCell ref="L194:O194"/>
    <mergeCell ref="F217:I217"/>
    <mergeCell ref="K217:Y217"/>
    <mergeCell ref="I120:M120"/>
    <mergeCell ref="I118:M118"/>
    <mergeCell ref="I112:Y112"/>
    <mergeCell ref="C109:H109"/>
    <mergeCell ref="C60:H60"/>
    <mergeCell ref="I122:Y122"/>
    <mergeCell ref="I116:Y116"/>
    <mergeCell ref="I114:Y114"/>
    <mergeCell ref="F235:I235"/>
    <mergeCell ref="F236:I236"/>
    <mergeCell ref="F237:I237"/>
    <mergeCell ref="F238:I238"/>
    <mergeCell ref="F239:I239"/>
    <mergeCell ref="I367:L367"/>
    <mergeCell ref="I149:M149"/>
    <mergeCell ref="I175:M175"/>
    <mergeCell ref="I177:M177"/>
    <mergeCell ref="F275:I275"/>
    <mergeCell ref="F276:I276"/>
    <mergeCell ref="F277:I277"/>
    <mergeCell ref="F249:I249"/>
    <mergeCell ref="F250:I250"/>
    <mergeCell ref="F251:I251"/>
    <mergeCell ref="F252:I252"/>
    <mergeCell ref="F253:I253"/>
    <mergeCell ref="F254:I254"/>
    <mergeCell ref="F255:I255"/>
    <mergeCell ref="F256:I256"/>
    <mergeCell ref="F278:I278"/>
    <mergeCell ref="I368:L368"/>
    <mergeCell ref="I369:L369"/>
    <mergeCell ref="F257:I257"/>
    <mergeCell ref="F258:I258"/>
    <mergeCell ref="F259:I259"/>
    <mergeCell ref="F260:I260"/>
    <mergeCell ref="F261:I261"/>
    <mergeCell ref="F263:I263"/>
    <mergeCell ref="F264:I264"/>
    <mergeCell ref="F265:I265"/>
    <mergeCell ref="F266:I266"/>
    <mergeCell ref="F267:I267"/>
    <mergeCell ref="F268:I268"/>
    <mergeCell ref="F269:I269"/>
    <mergeCell ref="F270:I270"/>
    <mergeCell ref="F271:I271"/>
    <mergeCell ref="F272:I272"/>
    <mergeCell ref="F274:I274"/>
    <mergeCell ref="F279:I279"/>
    <mergeCell ref="F280:I280"/>
    <mergeCell ref="F281:I281"/>
    <mergeCell ref="F282:I282"/>
    <mergeCell ref="F283:I283"/>
    <mergeCell ref="F284:I284"/>
    <mergeCell ref="I371:L371"/>
    <mergeCell ref="I372:L372"/>
    <mergeCell ref="I373:L373"/>
    <mergeCell ref="F240:I240"/>
    <mergeCell ref="F241:I241"/>
    <mergeCell ref="F242:I242"/>
    <mergeCell ref="F243:I243"/>
    <mergeCell ref="F244:I244"/>
    <mergeCell ref="F245:I245"/>
    <mergeCell ref="F246:I246"/>
    <mergeCell ref="F366:G378"/>
    <mergeCell ref="D365:G365"/>
    <mergeCell ref="H365:L365"/>
    <mergeCell ref="K262:Y262"/>
    <mergeCell ref="F262:I262"/>
    <mergeCell ref="F308:I308"/>
    <mergeCell ref="F309:I309"/>
    <mergeCell ref="F310:I310"/>
    <mergeCell ref="K308:Y308"/>
    <mergeCell ref="K309:Y309"/>
    <mergeCell ref="K310:Y310"/>
    <mergeCell ref="F341:I341"/>
    <mergeCell ref="K341:Y341"/>
    <mergeCell ref="F273:I273"/>
    <mergeCell ref="M532:N532"/>
    <mergeCell ref="M533:N533"/>
    <mergeCell ref="M534:N534"/>
    <mergeCell ref="M535:N535"/>
    <mergeCell ref="M536:N536"/>
    <mergeCell ref="M537:N537"/>
    <mergeCell ref="M538:N538"/>
    <mergeCell ref="M539:N539"/>
    <mergeCell ref="M540:N540"/>
    <mergeCell ref="M541:N541"/>
    <mergeCell ref="M542:N542"/>
    <mergeCell ref="M543:N543"/>
    <mergeCell ref="M544:N544"/>
    <mergeCell ref="M545:N545"/>
    <mergeCell ref="M546:N546"/>
    <mergeCell ref="M547:N547"/>
    <mergeCell ref="M548:N548"/>
    <mergeCell ref="M549:N549"/>
    <mergeCell ref="M563:N563"/>
    <mergeCell ref="M564:N564"/>
    <mergeCell ref="M565:N565"/>
    <mergeCell ref="M566:N566"/>
    <mergeCell ref="M567:N567"/>
    <mergeCell ref="M550:N550"/>
    <mergeCell ref="M551:N551"/>
    <mergeCell ref="M552:N552"/>
    <mergeCell ref="M553:N553"/>
    <mergeCell ref="M554:N554"/>
    <mergeCell ref="M555:N555"/>
    <mergeCell ref="M556:N556"/>
    <mergeCell ref="M557:N557"/>
    <mergeCell ref="M558:N558"/>
    <mergeCell ref="M570:N570"/>
    <mergeCell ref="M571:N571"/>
    <mergeCell ref="M572:N572"/>
    <mergeCell ref="M573:N573"/>
    <mergeCell ref="M574:N574"/>
    <mergeCell ref="I377:L377"/>
    <mergeCell ref="N377:Y377"/>
    <mergeCell ref="D593:L593"/>
    <mergeCell ref="D586:L586"/>
    <mergeCell ref="M575:N575"/>
    <mergeCell ref="M576:N576"/>
    <mergeCell ref="M577:N577"/>
    <mergeCell ref="M578:N578"/>
    <mergeCell ref="M579:N579"/>
    <mergeCell ref="M580:N580"/>
    <mergeCell ref="M581:N581"/>
    <mergeCell ref="M582:N582"/>
    <mergeCell ref="M583:N583"/>
    <mergeCell ref="D591:L591"/>
    <mergeCell ref="D592:L592"/>
    <mergeCell ref="M559:N559"/>
    <mergeCell ref="M560:N560"/>
    <mergeCell ref="M561:N561"/>
    <mergeCell ref="M562:N562"/>
    <mergeCell ref="D527:Y527"/>
    <mergeCell ref="D594:F596"/>
    <mergeCell ref="G594:L594"/>
    <mergeCell ref="G595:L595"/>
    <mergeCell ref="G596:L596"/>
    <mergeCell ref="M594:N594"/>
    <mergeCell ref="M595:N595"/>
    <mergeCell ref="M596:N596"/>
    <mergeCell ref="M593:N593"/>
    <mergeCell ref="M584:N584"/>
    <mergeCell ref="M585:N585"/>
    <mergeCell ref="M586:N586"/>
    <mergeCell ref="M587:N587"/>
    <mergeCell ref="M588:N588"/>
    <mergeCell ref="M589:N589"/>
    <mergeCell ref="M590:N590"/>
    <mergeCell ref="M591:N591"/>
    <mergeCell ref="M592:N592"/>
    <mergeCell ref="D587:L587"/>
    <mergeCell ref="D588:L588"/>
    <mergeCell ref="D589:L589"/>
    <mergeCell ref="D590:L590"/>
    <mergeCell ref="M568:N568"/>
    <mergeCell ref="M569:N569"/>
  </mergeCells>
  <phoneticPr fontId="3"/>
  <conditionalFormatting sqref="I20:M20">
    <cfRule type="expression" dxfId="398" priority="399" stopIfTrue="1">
      <formula>TRIM($I20)=""</formula>
    </cfRule>
  </conditionalFormatting>
  <conditionalFormatting sqref="I22:Y22">
    <cfRule type="expression" dxfId="397" priority="398" stopIfTrue="1">
      <formula>AND(TRIM($I22)&lt;&gt;"", OR(ISERROR(FIND("@"&amp;LEFT($I22,3)&amp;"@", 都道府県3))=FALSE, ISERROR(FIND("@"&amp;LEFT($I22,4)&amp;"@",都道府県4))=FALSE))=FALSE</formula>
    </cfRule>
  </conditionalFormatting>
  <conditionalFormatting sqref="I24:Y24">
    <cfRule type="expression" dxfId="396" priority="397" stopIfTrue="1">
      <formula>TRIM($I24)=""</formula>
    </cfRule>
  </conditionalFormatting>
  <conditionalFormatting sqref="I26:Y26">
    <cfRule type="expression" dxfId="395" priority="396" stopIfTrue="1">
      <formula>TRIM($I26)=""</formula>
    </cfRule>
  </conditionalFormatting>
  <conditionalFormatting sqref="I28:Y28">
    <cfRule type="expression" dxfId="394" priority="395" stopIfTrue="1">
      <formula>TRIM($I28)=""</formula>
    </cfRule>
  </conditionalFormatting>
  <conditionalFormatting sqref="I30:Y30">
    <cfRule type="expression" dxfId="393" priority="394" stopIfTrue="1">
      <formula>TRIM($I30)=""</formula>
    </cfRule>
  </conditionalFormatting>
  <conditionalFormatting sqref="I32:Y32">
    <cfRule type="expression" dxfId="392" priority="393" stopIfTrue="1">
      <formula>TRIM($I32)=""</formula>
    </cfRule>
  </conditionalFormatting>
  <conditionalFormatting sqref="I34:M34">
    <cfRule type="expression" dxfId="391" priority="392" stopIfTrue="1">
      <formula>NOT(AND(TRIM($I34)&lt;&gt;"",ISNUMBER(VALUE(SUBSTITUTE($I34,"-","")))))</formula>
    </cfRule>
  </conditionalFormatting>
  <conditionalFormatting sqref="I36:M36">
    <cfRule type="expression" dxfId="390" priority="391" stopIfTrue="1">
      <formula>AND(I36&lt;&gt;"",NOT(ISNUMBER(VALUE(SUBSTITUTE(I36,"-","")))))</formula>
    </cfRule>
  </conditionalFormatting>
  <conditionalFormatting sqref="I38:Y38">
    <cfRule type="expression" dxfId="389" priority="390" stopIfTrue="1">
      <formula>TRIM($I38)=""</formula>
    </cfRule>
  </conditionalFormatting>
  <conditionalFormatting sqref="I40:M40">
    <cfRule type="expression" dxfId="388" priority="389" stopIfTrue="1">
      <formula>AND($I40&lt;&gt;"一致する", $I40&lt;&gt;"一致しない")</formula>
    </cfRule>
  </conditionalFormatting>
  <conditionalFormatting sqref="I63:M63">
    <cfRule type="expression" dxfId="387" priority="388" stopIfTrue="1">
      <formula>AND($I63&lt;&gt;"しない", $I63&lt;&gt;"する")</formula>
    </cfRule>
  </conditionalFormatting>
  <conditionalFormatting sqref="I69:M69">
    <cfRule type="expression" dxfId="386" priority="387" stopIfTrue="1">
      <formula>OR(AND($I63="する",TRIM($I69)=""),AND($I63="しない",NOT(ISBLANK($I69))))</formula>
    </cfRule>
  </conditionalFormatting>
  <conditionalFormatting sqref="I71:Y71">
    <cfRule type="expression" dxfId="385" priority="386" stopIfTrue="1">
      <formula>OR(AND($I63="する",AND($I71&lt;&gt;"", OR(ISERROR(FIND("@"&amp;LEFT($I71,3)&amp;"@", 都道府県3))=FALSE, ISERROR(FIND("@"&amp;LEFT($I71,4)&amp;"@",都道府県4))=FALSE))=FALSE),AND($I63="しない",NOT(ISBLANK($I71))))</formula>
    </cfRule>
  </conditionalFormatting>
  <conditionalFormatting sqref="I73:Y73">
    <cfRule type="expression" dxfId="384" priority="385" stopIfTrue="1">
      <formula>OR(AND($I63="する",TRIM($I73)=""),AND($I63="しない",NOT(ISBLANK($I73))))</formula>
    </cfRule>
  </conditionalFormatting>
  <conditionalFormatting sqref="I75:Y75">
    <cfRule type="expression" dxfId="383" priority="384" stopIfTrue="1">
      <formula>OR(AND($I63="する",TRIM($I75)=""),AND($I63="しない",NOT(ISBLANK($I75))))</formula>
    </cfRule>
  </conditionalFormatting>
  <conditionalFormatting sqref="I77:Y77">
    <cfRule type="expression" dxfId="382" priority="383" stopIfTrue="1">
      <formula>OR(AND($I63="する",TRIM($I77)=""),AND($I63="しない",NOT(ISBLANK($I77))))</formula>
    </cfRule>
  </conditionalFormatting>
  <conditionalFormatting sqref="I79:Y79">
    <cfRule type="expression" dxfId="381" priority="382" stopIfTrue="1">
      <formula>OR(AND($I63="する",TRIM($I79)=""),AND($I63="しない",NOT(ISBLANK($I79))))</formula>
    </cfRule>
  </conditionalFormatting>
  <conditionalFormatting sqref="I81:Y81">
    <cfRule type="expression" dxfId="380" priority="381" stopIfTrue="1">
      <formula>OR(AND($I63="する",TRIM($I81)=""),AND($I63="しない",NOT(ISBLANK($I81))))</formula>
    </cfRule>
  </conditionalFormatting>
  <conditionalFormatting sqref="I83:M83">
    <cfRule type="expression" dxfId="379" priority="380" stopIfTrue="1">
      <formula>OR(AND($I63="する",NOT(AND(TRIM($I83)&lt;&gt;"",ISNUMBER(VALUE(SUBSTITUTE($I83,"-","")))))), AND($I63="しない",NOT(ISBLANK($I83))))</formula>
    </cfRule>
  </conditionalFormatting>
  <conditionalFormatting sqref="I85:M85">
    <cfRule type="expression" dxfId="378" priority="379" stopIfTrue="1">
      <formula>OR(AND($I63="する",AND(I85&lt;&gt;"",NOT(ISNUMBER(VALUE(SUBSTITUTE(I85,"-","")))))), AND($I63="しない",TRIM($I85)&lt;&gt;""))</formula>
    </cfRule>
  </conditionalFormatting>
  <conditionalFormatting sqref="I87:Y87">
    <cfRule type="expression" dxfId="377" priority="378" stopIfTrue="1">
      <formula>OR(AND($I63="する",TRIM($I87)=""),AND($I63="しない",TRIM($I87)&lt;&gt;""))</formula>
    </cfRule>
  </conditionalFormatting>
  <conditionalFormatting sqref="I112:Y112">
    <cfRule type="expression" dxfId="376" priority="377" stopIfTrue="1">
      <formula>TRIM($I112)=""</formula>
    </cfRule>
  </conditionalFormatting>
  <conditionalFormatting sqref="I114:Y114">
    <cfRule type="expression" dxfId="375" priority="376" stopIfTrue="1">
      <formula>TRIM($I114)=""</formula>
    </cfRule>
  </conditionalFormatting>
  <conditionalFormatting sqref="I116:Y116">
    <cfRule type="expression" dxfId="374" priority="375" stopIfTrue="1">
      <formula>TRIM($I116)=""</formula>
    </cfRule>
  </conditionalFormatting>
  <conditionalFormatting sqref="I118:M118">
    <cfRule type="expression" dxfId="373" priority="374" stopIfTrue="1">
      <formula>OR(TRIM($I118)="", AND(I118&lt;&gt;"",NOT(ISNUMBER(VALUE(SUBSTITUTE(I118,"-",""))))))</formula>
    </cfRule>
  </conditionalFormatting>
  <conditionalFormatting sqref="I120:M120">
    <cfRule type="expression" dxfId="372" priority="373" stopIfTrue="1">
      <formula>AND(TRIM($I120)&lt;&gt;"",NOT(ISNUMBER(VALUE(SUBSTITUTE($I120,"-","")))))</formula>
    </cfRule>
  </conditionalFormatting>
  <conditionalFormatting sqref="I149:M149">
    <cfRule type="expression" dxfId="371" priority="372" stopIfTrue="1">
      <formula>AND($I149&lt;&gt;"しない", $I149&lt;&gt;"する")</formula>
    </cfRule>
  </conditionalFormatting>
  <conditionalFormatting sqref="I151:M151">
    <cfRule type="expression" dxfId="370" priority="371" stopIfTrue="1">
      <formula>AND($I149="する",TRIM($I151)="")</formula>
    </cfRule>
  </conditionalFormatting>
  <conditionalFormatting sqref="I153:Y153">
    <cfRule type="expression" dxfId="369" priority="370" stopIfTrue="1">
      <formula>AND($I149="する",TRIM($I153)="")</formula>
    </cfRule>
  </conditionalFormatting>
  <conditionalFormatting sqref="I157:Y157">
    <cfRule type="expression" dxfId="368" priority="369" stopIfTrue="1">
      <formula>AND($I149="する",TRIM($I157)="")</formula>
    </cfRule>
  </conditionalFormatting>
  <conditionalFormatting sqref="I159:M159">
    <cfRule type="expression" dxfId="367" priority="368" stopIfTrue="1">
      <formula>AND($I149="する",NOT(AND(TRIM($I159)&lt;&gt;"",ISNUMBER(VALUE(SUBSTITUTE($I159,"-",""))))))</formula>
    </cfRule>
  </conditionalFormatting>
  <conditionalFormatting sqref="I161:M161">
    <cfRule type="expression" dxfId="366" priority="367" stopIfTrue="1">
      <formula>AND($I149="する",AND(I161&lt;&gt;"",NOT(ISNUMBER(VALUE(SUBSTITUTE(I161,"-",""))))))</formula>
    </cfRule>
  </conditionalFormatting>
  <conditionalFormatting sqref="I169:M169">
    <cfRule type="expression" dxfId="365" priority="366" stopIfTrue="1">
      <formula>TRIM($I169)=""</formula>
    </cfRule>
  </conditionalFormatting>
  <conditionalFormatting sqref="I171:M171">
    <cfRule type="expression" dxfId="364" priority="365" stopIfTrue="1">
      <formula>TRIM($I171)=""</formula>
    </cfRule>
  </conditionalFormatting>
  <conditionalFormatting sqref="I173:M173">
    <cfRule type="expression" dxfId="363" priority="364" stopIfTrue="1">
      <formula>TRIM($I173)=""</formula>
    </cfRule>
  </conditionalFormatting>
  <conditionalFormatting sqref="I175:M175">
    <cfRule type="expression" dxfId="362" priority="363" stopIfTrue="1">
      <formula>TRIM($I175)=""</formula>
    </cfRule>
  </conditionalFormatting>
  <conditionalFormatting sqref="I177:M177">
    <cfRule type="expression" dxfId="361" priority="362" stopIfTrue="1">
      <formula>TRIM($I177)=""</formula>
    </cfRule>
  </conditionalFormatting>
  <conditionalFormatting sqref="I185:M185">
    <cfRule type="expression" dxfId="360" priority="361" stopIfTrue="1">
      <formula>TRIM($I185)=""</formula>
    </cfRule>
  </conditionalFormatting>
  <conditionalFormatting sqref="I187:M187">
    <cfRule type="expression" dxfId="359" priority="360" stopIfTrue="1">
      <formula>TRIM($I187)=""</formula>
    </cfRule>
  </conditionalFormatting>
  <conditionalFormatting sqref="K192">
    <cfRule type="expression" dxfId="358" priority="359" stopIfTrue="1">
      <formula>COUNTIF(K192:K195,"○")&lt;&gt;1</formula>
    </cfRule>
  </conditionalFormatting>
  <conditionalFormatting sqref="K193">
    <cfRule type="expression" dxfId="357" priority="358" stopIfTrue="1">
      <formula>COUNTIF(K192:K195,"○")&lt;&gt;1</formula>
    </cfRule>
  </conditionalFormatting>
  <conditionalFormatting sqref="L193:O193">
    <cfRule type="expression" dxfId="356" priority="357" stopIfTrue="1">
      <formula>AND($K193="○",TRIM($L193)="")</formula>
    </cfRule>
  </conditionalFormatting>
  <conditionalFormatting sqref="K194">
    <cfRule type="expression" dxfId="355" priority="356" stopIfTrue="1">
      <formula>COUNTIF(K192:K195,"○")&lt;&gt;1</formula>
    </cfRule>
  </conditionalFormatting>
  <conditionalFormatting sqref="L194:O194">
    <cfRule type="expression" dxfId="354" priority="355" stopIfTrue="1">
      <formula>AND($K194="○",TRIM($L194)="")</formula>
    </cfRule>
  </conditionalFormatting>
  <conditionalFormatting sqref="K195:K196">
    <cfRule type="expression" dxfId="353" priority="354" stopIfTrue="1">
      <formula>COUNTIF(K192:K195,"○")&lt;&gt;1</formula>
    </cfRule>
  </conditionalFormatting>
  <conditionalFormatting sqref="L195:O195">
    <cfRule type="expression" dxfId="352" priority="353" stopIfTrue="1">
      <formula>AND($K195="○",TRIM($L195)="")</formula>
    </cfRule>
  </conditionalFormatting>
  <conditionalFormatting sqref="P195:Q195">
    <cfRule type="expression" dxfId="351" priority="352" stopIfTrue="1">
      <formula>AND($K195="○",TRIM($P195)="")</formula>
    </cfRule>
  </conditionalFormatting>
  <conditionalFormatting sqref="I198:M198">
    <cfRule type="expression" dxfId="350" priority="351" stopIfTrue="1">
      <formula>AND(TRIM($I198)="", I198&lt;&gt;"課税事業者", I198&lt;&gt;"免税事業者")</formula>
    </cfRule>
  </conditionalFormatting>
  <conditionalFormatting sqref="J210">
    <cfRule type="expression" dxfId="349" priority="350" stopIfTrue="1">
      <formula>希望&lt;&gt;0</formula>
    </cfRule>
  </conditionalFormatting>
  <conditionalFormatting sqref="J211">
    <cfRule type="expression" dxfId="348" priority="349" stopIfTrue="1">
      <formula>希望&lt;&gt;0</formula>
    </cfRule>
  </conditionalFormatting>
  <conditionalFormatting sqref="J212">
    <cfRule type="expression" dxfId="347" priority="348" stopIfTrue="1">
      <formula>希望&lt;&gt;0</formula>
    </cfRule>
  </conditionalFormatting>
  <conditionalFormatting sqref="J213">
    <cfRule type="expression" dxfId="346" priority="347" stopIfTrue="1">
      <formula>希望&lt;&gt;0</formula>
    </cfRule>
  </conditionalFormatting>
  <conditionalFormatting sqref="J214">
    <cfRule type="expression" dxfId="345" priority="346" stopIfTrue="1">
      <formula>希望&lt;&gt;0</formula>
    </cfRule>
  </conditionalFormatting>
  <conditionalFormatting sqref="J215">
    <cfRule type="expression" dxfId="344" priority="345" stopIfTrue="1">
      <formula>希望&lt;&gt;0</formula>
    </cfRule>
  </conditionalFormatting>
  <conditionalFormatting sqref="J216">
    <cfRule type="expression" dxfId="343" priority="344" stopIfTrue="1">
      <formula>希望&lt;&gt;0</formula>
    </cfRule>
  </conditionalFormatting>
  <conditionalFormatting sqref="J217">
    <cfRule type="expression" dxfId="342" priority="343" stopIfTrue="1">
      <formula>希望&lt;&gt;0</formula>
    </cfRule>
  </conditionalFormatting>
  <conditionalFormatting sqref="J218">
    <cfRule type="expression" dxfId="341" priority="342" stopIfTrue="1">
      <formula>希望&lt;&gt;0</formula>
    </cfRule>
  </conditionalFormatting>
  <conditionalFormatting sqref="K218:Y218">
    <cfRule type="expression" dxfId="340" priority="341" stopIfTrue="1">
      <formula>AND(J218="○",TRIM($K218)="")</formula>
    </cfRule>
  </conditionalFormatting>
  <conditionalFormatting sqref="J219">
    <cfRule type="expression" dxfId="339" priority="340" stopIfTrue="1">
      <formula>希望&lt;&gt;0</formula>
    </cfRule>
  </conditionalFormatting>
  <conditionalFormatting sqref="J220">
    <cfRule type="expression" dxfId="338" priority="339" stopIfTrue="1">
      <formula>希望&lt;&gt;0</formula>
    </cfRule>
  </conditionalFormatting>
  <conditionalFormatting sqref="J221">
    <cfRule type="expression" dxfId="337" priority="338" stopIfTrue="1">
      <formula>希望&lt;&gt;0</formula>
    </cfRule>
  </conditionalFormatting>
  <conditionalFormatting sqref="J222">
    <cfRule type="expression" dxfId="336" priority="337" stopIfTrue="1">
      <formula>希望&lt;&gt;0</formula>
    </cfRule>
  </conditionalFormatting>
  <conditionalFormatting sqref="J223">
    <cfRule type="expression" dxfId="335" priority="336" stopIfTrue="1">
      <formula>希望&lt;&gt;0</formula>
    </cfRule>
  </conditionalFormatting>
  <conditionalFormatting sqref="J224">
    <cfRule type="expression" dxfId="334" priority="335" stopIfTrue="1">
      <formula>希望&lt;&gt;0</formula>
    </cfRule>
  </conditionalFormatting>
  <conditionalFormatting sqref="J225">
    <cfRule type="expression" dxfId="333" priority="334" stopIfTrue="1">
      <formula>希望&lt;&gt;0</formula>
    </cfRule>
  </conditionalFormatting>
  <conditionalFormatting sqref="K225:Y225">
    <cfRule type="expression" dxfId="332" priority="333" stopIfTrue="1">
      <formula>AND(J225="○",TRIM($K225)="")</formula>
    </cfRule>
  </conditionalFormatting>
  <conditionalFormatting sqref="J226">
    <cfRule type="expression" dxfId="331" priority="332" stopIfTrue="1">
      <formula>希望&lt;&gt;0</formula>
    </cfRule>
  </conditionalFormatting>
  <conditionalFormatting sqref="J227">
    <cfRule type="expression" dxfId="330" priority="331" stopIfTrue="1">
      <formula>希望&lt;&gt;0</formula>
    </cfRule>
  </conditionalFormatting>
  <conditionalFormatting sqref="J228">
    <cfRule type="expression" dxfId="329" priority="330" stopIfTrue="1">
      <formula>希望&lt;&gt;0</formula>
    </cfRule>
  </conditionalFormatting>
  <conditionalFormatting sqref="J229">
    <cfRule type="expression" dxfId="328" priority="329" stopIfTrue="1">
      <formula>希望&lt;&gt;0</formula>
    </cfRule>
  </conditionalFormatting>
  <conditionalFormatting sqref="J230">
    <cfRule type="expression" dxfId="327" priority="328" stopIfTrue="1">
      <formula>希望&lt;&gt;0</formula>
    </cfRule>
  </conditionalFormatting>
  <conditionalFormatting sqref="J231">
    <cfRule type="expression" dxfId="326" priority="327" stopIfTrue="1">
      <formula>希望&lt;&gt;0</formula>
    </cfRule>
  </conditionalFormatting>
  <conditionalFormatting sqref="J232">
    <cfRule type="expression" dxfId="325" priority="326" stopIfTrue="1">
      <formula>希望&lt;&gt;0</formula>
    </cfRule>
  </conditionalFormatting>
  <conditionalFormatting sqref="K232:Y232">
    <cfRule type="expression" dxfId="324" priority="325" stopIfTrue="1">
      <formula>AND(J232="○",TRIM($K232)="")</formula>
    </cfRule>
  </conditionalFormatting>
  <conditionalFormatting sqref="J233">
    <cfRule type="expression" dxfId="323" priority="324" stopIfTrue="1">
      <formula>希望&lt;&gt;0</formula>
    </cfRule>
  </conditionalFormatting>
  <conditionalFormatting sqref="J234">
    <cfRule type="expression" dxfId="322" priority="323" stopIfTrue="1">
      <formula>希望&lt;&gt;0</formula>
    </cfRule>
  </conditionalFormatting>
  <conditionalFormatting sqref="J235">
    <cfRule type="expression" dxfId="321" priority="322" stopIfTrue="1">
      <formula>希望&lt;&gt;0</formula>
    </cfRule>
  </conditionalFormatting>
  <conditionalFormatting sqref="K235:Y235">
    <cfRule type="expression" dxfId="320" priority="321" stopIfTrue="1">
      <formula>AND(J235="○",TRIM($K235)="")</formula>
    </cfRule>
  </conditionalFormatting>
  <conditionalFormatting sqref="J236">
    <cfRule type="expression" dxfId="319" priority="320" stopIfTrue="1">
      <formula>希望&lt;&gt;0</formula>
    </cfRule>
  </conditionalFormatting>
  <conditionalFormatting sqref="J237">
    <cfRule type="expression" dxfId="318" priority="319" stopIfTrue="1">
      <formula>希望&lt;&gt;0</formula>
    </cfRule>
  </conditionalFormatting>
  <conditionalFormatting sqref="J238">
    <cfRule type="expression" dxfId="317" priority="318" stopIfTrue="1">
      <formula>希望&lt;&gt;0</formula>
    </cfRule>
  </conditionalFormatting>
  <conditionalFormatting sqref="J239">
    <cfRule type="expression" dxfId="316" priority="317" stopIfTrue="1">
      <formula>希望&lt;&gt;0</formula>
    </cfRule>
  </conditionalFormatting>
  <conditionalFormatting sqref="J240">
    <cfRule type="expression" dxfId="315" priority="316" stopIfTrue="1">
      <formula>希望&lt;&gt;0</formula>
    </cfRule>
  </conditionalFormatting>
  <conditionalFormatting sqref="J241">
    <cfRule type="expression" dxfId="314" priority="315" stopIfTrue="1">
      <formula>希望&lt;&gt;0</formula>
    </cfRule>
  </conditionalFormatting>
  <conditionalFormatting sqref="J242">
    <cfRule type="expression" dxfId="313" priority="314" stopIfTrue="1">
      <formula>希望&lt;&gt;0</formula>
    </cfRule>
  </conditionalFormatting>
  <conditionalFormatting sqref="J243">
    <cfRule type="expression" dxfId="312" priority="313" stopIfTrue="1">
      <formula>希望&lt;&gt;0</formula>
    </cfRule>
  </conditionalFormatting>
  <conditionalFormatting sqref="K243:Y243">
    <cfRule type="expression" dxfId="311" priority="312" stopIfTrue="1">
      <formula>AND(J243="○",TRIM($K243)="")</formula>
    </cfRule>
  </conditionalFormatting>
  <conditionalFormatting sqref="J244">
    <cfRule type="expression" dxfId="310" priority="311" stopIfTrue="1">
      <formula>希望&lt;&gt;0</formula>
    </cfRule>
  </conditionalFormatting>
  <conditionalFormatting sqref="J245">
    <cfRule type="expression" dxfId="309" priority="310" stopIfTrue="1">
      <formula>希望&lt;&gt;0</formula>
    </cfRule>
  </conditionalFormatting>
  <conditionalFormatting sqref="J246">
    <cfRule type="expression" dxfId="308" priority="309" stopIfTrue="1">
      <formula>希望&lt;&gt;0</formula>
    </cfRule>
  </conditionalFormatting>
  <conditionalFormatting sqref="J247">
    <cfRule type="expression" dxfId="307" priority="308" stopIfTrue="1">
      <formula>希望&lt;&gt;0</formula>
    </cfRule>
  </conditionalFormatting>
  <conditionalFormatting sqref="K247:Y247">
    <cfRule type="expression" dxfId="306" priority="307" stopIfTrue="1">
      <formula>AND(J247="○",TRIM($K247)="")</formula>
    </cfRule>
  </conditionalFormatting>
  <conditionalFormatting sqref="J248">
    <cfRule type="expression" dxfId="305" priority="306" stopIfTrue="1">
      <formula>希望&lt;&gt;0</formula>
    </cfRule>
  </conditionalFormatting>
  <conditionalFormatting sqref="J249">
    <cfRule type="expression" dxfId="304" priority="305" stopIfTrue="1">
      <formula>希望&lt;&gt;0</formula>
    </cfRule>
  </conditionalFormatting>
  <conditionalFormatting sqref="J250">
    <cfRule type="expression" dxfId="303" priority="304" stopIfTrue="1">
      <formula>希望&lt;&gt;0</formula>
    </cfRule>
  </conditionalFormatting>
  <conditionalFormatting sqref="J251">
    <cfRule type="expression" dxfId="302" priority="303" stopIfTrue="1">
      <formula>希望&lt;&gt;0</formula>
    </cfRule>
  </conditionalFormatting>
  <conditionalFormatting sqref="J252">
    <cfRule type="expression" dxfId="301" priority="302" stopIfTrue="1">
      <formula>希望&lt;&gt;0</formula>
    </cfRule>
  </conditionalFormatting>
  <conditionalFormatting sqref="K252:Y252">
    <cfRule type="expression" dxfId="300" priority="301" stopIfTrue="1">
      <formula>AND(J252="○",TRIM($K252)="")</formula>
    </cfRule>
  </conditionalFormatting>
  <conditionalFormatting sqref="J253">
    <cfRule type="expression" dxfId="299" priority="300" stopIfTrue="1">
      <formula>希望&lt;&gt;0</formula>
    </cfRule>
  </conditionalFormatting>
  <conditionalFormatting sqref="J254">
    <cfRule type="expression" dxfId="298" priority="299" stopIfTrue="1">
      <formula>希望&lt;&gt;0</formula>
    </cfRule>
  </conditionalFormatting>
  <conditionalFormatting sqref="J255">
    <cfRule type="expression" dxfId="297" priority="298" stopIfTrue="1">
      <formula>希望&lt;&gt;0</formula>
    </cfRule>
  </conditionalFormatting>
  <conditionalFormatting sqref="K255:Y255">
    <cfRule type="expression" dxfId="296" priority="297" stopIfTrue="1">
      <formula>AND(J255="○",TRIM($K255)="")</formula>
    </cfRule>
  </conditionalFormatting>
  <conditionalFormatting sqref="J256">
    <cfRule type="expression" dxfId="295" priority="296" stopIfTrue="1">
      <formula>希望&lt;&gt;0</formula>
    </cfRule>
  </conditionalFormatting>
  <conditionalFormatting sqref="J257">
    <cfRule type="expression" dxfId="294" priority="295" stopIfTrue="1">
      <formula>希望&lt;&gt;0</formula>
    </cfRule>
  </conditionalFormatting>
  <conditionalFormatting sqref="J258">
    <cfRule type="expression" dxfId="293" priority="294" stopIfTrue="1">
      <formula>希望&lt;&gt;0</formula>
    </cfRule>
  </conditionalFormatting>
  <conditionalFormatting sqref="J259">
    <cfRule type="expression" dxfId="292" priority="293" stopIfTrue="1">
      <formula>希望&lt;&gt;0</formula>
    </cfRule>
  </conditionalFormatting>
  <conditionalFormatting sqref="J260">
    <cfRule type="expression" dxfId="291" priority="292" stopIfTrue="1">
      <formula>希望&lt;&gt;0</formula>
    </cfRule>
  </conditionalFormatting>
  <conditionalFormatting sqref="J261">
    <cfRule type="expression" dxfId="290" priority="291" stopIfTrue="1">
      <formula>希望&lt;&gt;0</formula>
    </cfRule>
  </conditionalFormatting>
  <conditionalFormatting sqref="J262">
    <cfRule type="expression" dxfId="289" priority="290" stopIfTrue="1">
      <formula>希望&lt;&gt;0</formula>
    </cfRule>
  </conditionalFormatting>
  <conditionalFormatting sqref="J263">
    <cfRule type="expression" dxfId="288" priority="289" stopIfTrue="1">
      <formula>希望&lt;&gt;0</formula>
    </cfRule>
  </conditionalFormatting>
  <conditionalFormatting sqref="J264">
    <cfRule type="expression" dxfId="287" priority="288" stopIfTrue="1">
      <formula>希望&lt;&gt;0</formula>
    </cfRule>
  </conditionalFormatting>
  <conditionalFormatting sqref="J265">
    <cfRule type="expression" dxfId="286" priority="287" stopIfTrue="1">
      <formula>希望&lt;&gt;0</formula>
    </cfRule>
  </conditionalFormatting>
  <conditionalFormatting sqref="K265:Y265">
    <cfRule type="expression" dxfId="285" priority="286" stopIfTrue="1">
      <formula>AND(J265="○",TRIM($K265)="")</formula>
    </cfRule>
  </conditionalFormatting>
  <conditionalFormatting sqref="J266">
    <cfRule type="expression" dxfId="284" priority="285" stopIfTrue="1">
      <formula>希望&lt;&gt;0</formula>
    </cfRule>
  </conditionalFormatting>
  <conditionalFormatting sqref="J267">
    <cfRule type="expression" dxfId="283" priority="284" stopIfTrue="1">
      <formula>希望&lt;&gt;0</formula>
    </cfRule>
  </conditionalFormatting>
  <conditionalFormatting sqref="J268">
    <cfRule type="expression" dxfId="282" priority="283" stopIfTrue="1">
      <formula>希望&lt;&gt;0</formula>
    </cfRule>
  </conditionalFormatting>
  <conditionalFormatting sqref="J269">
    <cfRule type="expression" dxfId="281" priority="282" stopIfTrue="1">
      <formula>希望&lt;&gt;0</formula>
    </cfRule>
  </conditionalFormatting>
  <conditionalFormatting sqref="J270">
    <cfRule type="expression" dxfId="280" priority="281" stopIfTrue="1">
      <formula>希望&lt;&gt;0</formula>
    </cfRule>
  </conditionalFormatting>
  <conditionalFormatting sqref="J271">
    <cfRule type="expression" dxfId="279" priority="280" stopIfTrue="1">
      <formula>希望&lt;&gt;0</formula>
    </cfRule>
  </conditionalFormatting>
  <conditionalFormatting sqref="J272">
    <cfRule type="expression" dxfId="278" priority="279" stopIfTrue="1">
      <formula>希望&lt;&gt;0</formula>
    </cfRule>
  </conditionalFormatting>
  <conditionalFormatting sqref="K272:Y272">
    <cfRule type="expression" dxfId="277" priority="278" stopIfTrue="1">
      <formula>AND(J272="○",TRIM($K272)="")</formula>
    </cfRule>
  </conditionalFormatting>
  <conditionalFormatting sqref="J273">
    <cfRule type="expression" dxfId="276" priority="277" stopIfTrue="1">
      <formula>希望&lt;&gt;0</formula>
    </cfRule>
  </conditionalFormatting>
  <conditionalFormatting sqref="J274">
    <cfRule type="expression" dxfId="275" priority="276" stopIfTrue="1">
      <formula>希望&lt;&gt;0</formula>
    </cfRule>
  </conditionalFormatting>
  <conditionalFormatting sqref="J275">
    <cfRule type="expression" dxfId="274" priority="275" stopIfTrue="1">
      <formula>希望&lt;&gt;0</formula>
    </cfRule>
  </conditionalFormatting>
  <conditionalFormatting sqref="J276">
    <cfRule type="expression" dxfId="273" priority="274" stopIfTrue="1">
      <formula>希望&lt;&gt;0</formula>
    </cfRule>
  </conditionalFormatting>
  <conditionalFormatting sqref="J277">
    <cfRule type="expression" dxfId="272" priority="273" stopIfTrue="1">
      <formula>希望&lt;&gt;0</formula>
    </cfRule>
  </conditionalFormatting>
  <conditionalFormatting sqref="J278">
    <cfRule type="expression" dxfId="271" priority="272" stopIfTrue="1">
      <formula>希望&lt;&gt;0</formula>
    </cfRule>
  </conditionalFormatting>
  <conditionalFormatting sqref="J279">
    <cfRule type="expression" dxfId="270" priority="271" stopIfTrue="1">
      <formula>希望&lt;&gt;0</formula>
    </cfRule>
  </conditionalFormatting>
  <conditionalFormatting sqref="J280">
    <cfRule type="expression" dxfId="269" priority="270" stopIfTrue="1">
      <formula>希望&lt;&gt;0</formula>
    </cfRule>
  </conditionalFormatting>
  <conditionalFormatting sqref="K280:Y280">
    <cfRule type="expression" dxfId="268" priority="269" stopIfTrue="1">
      <formula>AND(J280="○",TRIM($K280)="")</formula>
    </cfRule>
  </conditionalFormatting>
  <conditionalFormatting sqref="J281">
    <cfRule type="expression" dxfId="267" priority="268" stopIfTrue="1">
      <formula>希望&lt;&gt;0</formula>
    </cfRule>
  </conditionalFormatting>
  <conditionalFormatting sqref="J282">
    <cfRule type="expression" dxfId="266" priority="267" stopIfTrue="1">
      <formula>希望&lt;&gt;0</formula>
    </cfRule>
  </conditionalFormatting>
  <conditionalFormatting sqref="J283">
    <cfRule type="expression" dxfId="265" priority="266" stopIfTrue="1">
      <formula>希望&lt;&gt;0</formula>
    </cfRule>
  </conditionalFormatting>
  <conditionalFormatting sqref="J284">
    <cfRule type="expression" dxfId="264" priority="265" stopIfTrue="1">
      <formula>希望&lt;&gt;0</formula>
    </cfRule>
  </conditionalFormatting>
  <conditionalFormatting sqref="J285">
    <cfRule type="expression" dxfId="263" priority="264" stopIfTrue="1">
      <formula>希望&lt;&gt;0</formula>
    </cfRule>
  </conditionalFormatting>
  <conditionalFormatting sqref="J286">
    <cfRule type="expression" dxfId="262" priority="263" stopIfTrue="1">
      <formula>希望&lt;&gt;0</formula>
    </cfRule>
  </conditionalFormatting>
  <conditionalFormatting sqref="J287">
    <cfRule type="expression" dxfId="261" priority="262" stopIfTrue="1">
      <formula>希望&lt;&gt;0</formula>
    </cfRule>
  </conditionalFormatting>
  <conditionalFormatting sqref="K287:Y287">
    <cfRule type="expression" dxfId="260" priority="261" stopIfTrue="1">
      <formula>AND(J287="○",TRIM($K287)="")</formula>
    </cfRule>
  </conditionalFormatting>
  <conditionalFormatting sqref="J288">
    <cfRule type="expression" dxfId="259" priority="260" stopIfTrue="1">
      <formula>希望&lt;&gt;0</formula>
    </cfRule>
  </conditionalFormatting>
  <conditionalFormatting sqref="J289">
    <cfRule type="expression" dxfId="258" priority="259" stopIfTrue="1">
      <formula>希望&lt;&gt;0</formula>
    </cfRule>
  </conditionalFormatting>
  <conditionalFormatting sqref="J290">
    <cfRule type="expression" dxfId="257" priority="258" stopIfTrue="1">
      <formula>希望&lt;&gt;0</formula>
    </cfRule>
  </conditionalFormatting>
  <conditionalFormatting sqref="J291">
    <cfRule type="expression" dxfId="256" priority="257" stopIfTrue="1">
      <formula>希望&lt;&gt;0</formula>
    </cfRule>
  </conditionalFormatting>
  <conditionalFormatting sqref="J292">
    <cfRule type="expression" dxfId="255" priority="256" stopIfTrue="1">
      <formula>希望&lt;&gt;0</formula>
    </cfRule>
  </conditionalFormatting>
  <conditionalFormatting sqref="J293">
    <cfRule type="expression" dxfId="254" priority="255" stopIfTrue="1">
      <formula>希望&lt;&gt;0</formula>
    </cfRule>
  </conditionalFormatting>
  <conditionalFormatting sqref="J294">
    <cfRule type="expression" dxfId="253" priority="254" stopIfTrue="1">
      <formula>希望&lt;&gt;0</formula>
    </cfRule>
  </conditionalFormatting>
  <conditionalFormatting sqref="J295">
    <cfRule type="expression" dxfId="252" priority="253" stopIfTrue="1">
      <formula>希望&lt;&gt;0</formula>
    </cfRule>
  </conditionalFormatting>
  <conditionalFormatting sqref="J296">
    <cfRule type="expression" dxfId="251" priority="252" stopIfTrue="1">
      <formula>希望&lt;&gt;0</formula>
    </cfRule>
  </conditionalFormatting>
  <conditionalFormatting sqref="J297">
    <cfRule type="expression" dxfId="250" priority="251" stopIfTrue="1">
      <formula>希望&lt;&gt;0</formula>
    </cfRule>
  </conditionalFormatting>
  <conditionalFormatting sqref="J298">
    <cfRule type="expression" dxfId="249" priority="250" stopIfTrue="1">
      <formula>希望&lt;&gt;0</formula>
    </cfRule>
  </conditionalFormatting>
  <conditionalFormatting sqref="J299">
    <cfRule type="expression" dxfId="248" priority="249" stopIfTrue="1">
      <formula>希望&lt;&gt;0</formula>
    </cfRule>
  </conditionalFormatting>
  <conditionalFormatting sqref="J300">
    <cfRule type="expression" dxfId="247" priority="248" stopIfTrue="1">
      <formula>希望&lt;&gt;0</formula>
    </cfRule>
  </conditionalFormatting>
  <conditionalFormatting sqref="J301">
    <cfRule type="expression" dxfId="246" priority="247" stopIfTrue="1">
      <formula>希望&lt;&gt;0</formula>
    </cfRule>
  </conditionalFormatting>
  <conditionalFormatting sqref="K301:Y301">
    <cfRule type="expression" dxfId="245" priority="246" stopIfTrue="1">
      <formula>AND(J301="○",TRIM($K301)="")</formula>
    </cfRule>
  </conditionalFormatting>
  <conditionalFormatting sqref="J302">
    <cfRule type="expression" dxfId="244" priority="245" stopIfTrue="1">
      <formula>希望&lt;&gt;0</formula>
    </cfRule>
  </conditionalFormatting>
  <conditionalFormatting sqref="J303">
    <cfRule type="expression" dxfId="243" priority="244" stopIfTrue="1">
      <formula>希望&lt;&gt;0</formula>
    </cfRule>
  </conditionalFormatting>
  <conditionalFormatting sqref="J304">
    <cfRule type="expression" dxfId="242" priority="243" stopIfTrue="1">
      <formula>希望&lt;&gt;0</formula>
    </cfRule>
  </conditionalFormatting>
  <conditionalFormatting sqref="J305">
    <cfRule type="expression" dxfId="241" priority="242" stopIfTrue="1">
      <formula>希望&lt;&gt;0</formula>
    </cfRule>
  </conditionalFormatting>
  <conditionalFormatting sqref="J306">
    <cfRule type="expression" dxfId="240" priority="241" stopIfTrue="1">
      <formula>希望&lt;&gt;0</formula>
    </cfRule>
  </conditionalFormatting>
  <conditionalFormatting sqref="K306:Y306">
    <cfRule type="expression" dxfId="239" priority="240" stopIfTrue="1">
      <formula>AND(J306="○",TRIM($K306)="")</formula>
    </cfRule>
  </conditionalFormatting>
  <conditionalFormatting sqref="J307">
    <cfRule type="expression" dxfId="238" priority="239" stopIfTrue="1">
      <formula>希望&lt;&gt;0</formula>
    </cfRule>
  </conditionalFormatting>
  <conditionalFormatting sqref="J308">
    <cfRule type="expression" dxfId="237" priority="238" stopIfTrue="1">
      <formula>希望&lt;&gt;0</formula>
    </cfRule>
  </conditionalFormatting>
  <conditionalFormatting sqref="J309">
    <cfRule type="expression" dxfId="236" priority="237" stopIfTrue="1">
      <formula>希望&lt;&gt;0</formula>
    </cfRule>
  </conditionalFormatting>
  <conditionalFormatting sqref="J310">
    <cfRule type="expression" dxfId="235" priority="236" stopIfTrue="1">
      <formula>希望&lt;&gt;0</formula>
    </cfRule>
  </conditionalFormatting>
  <conditionalFormatting sqref="J311">
    <cfRule type="expression" dxfId="234" priority="235" stopIfTrue="1">
      <formula>希望&lt;&gt;0</formula>
    </cfRule>
  </conditionalFormatting>
  <conditionalFormatting sqref="J312">
    <cfRule type="expression" dxfId="233" priority="234" stopIfTrue="1">
      <formula>希望&lt;&gt;0</formula>
    </cfRule>
  </conditionalFormatting>
  <conditionalFormatting sqref="J313">
    <cfRule type="expression" dxfId="232" priority="233" stopIfTrue="1">
      <formula>希望&lt;&gt;0</formula>
    </cfRule>
  </conditionalFormatting>
  <conditionalFormatting sqref="J314">
    <cfRule type="expression" dxfId="231" priority="232" stopIfTrue="1">
      <formula>希望&lt;&gt;0</formula>
    </cfRule>
  </conditionalFormatting>
  <conditionalFormatting sqref="J315">
    <cfRule type="expression" dxfId="230" priority="231" stopIfTrue="1">
      <formula>希望&lt;&gt;0</formula>
    </cfRule>
  </conditionalFormatting>
  <conditionalFormatting sqref="K315:Y315">
    <cfRule type="expression" dxfId="229" priority="230" stopIfTrue="1">
      <formula>AND(J315="○",TRIM($K315)="")</formula>
    </cfRule>
  </conditionalFormatting>
  <conditionalFormatting sqref="J316">
    <cfRule type="expression" dxfId="228" priority="229" stopIfTrue="1">
      <formula>希望&lt;&gt;0</formula>
    </cfRule>
  </conditionalFormatting>
  <conditionalFormatting sqref="J317">
    <cfRule type="expression" dxfId="227" priority="228" stopIfTrue="1">
      <formula>希望&lt;&gt;0</formula>
    </cfRule>
  </conditionalFormatting>
  <conditionalFormatting sqref="J318">
    <cfRule type="expression" dxfId="226" priority="227" stopIfTrue="1">
      <formula>希望&lt;&gt;0</formula>
    </cfRule>
  </conditionalFormatting>
  <conditionalFormatting sqref="J319">
    <cfRule type="expression" dxfId="225" priority="226" stopIfTrue="1">
      <formula>希望&lt;&gt;0</formula>
    </cfRule>
  </conditionalFormatting>
  <conditionalFormatting sqref="J320">
    <cfRule type="expression" dxfId="224" priority="225" stopIfTrue="1">
      <formula>希望&lt;&gt;0</formula>
    </cfRule>
  </conditionalFormatting>
  <conditionalFormatting sqref="J321">
    <cfRule type="expression" dxfId="223" priority="224" stopIfTrue="1">
      <formula>希望&lt;&gt;0</formula>
    </cfRule>
  </conditionalFormatting>
  <conditionalFormatting sqref="K321:Y321">
    <cfRule type="expression" dxfId="222" priority="223" stopIfTrue="1">
      <formula>AND(J321="○",TRIM($K321)="")</formula>
    </cfRule>
  </conditionalFormatting>
  <conditionalFormatting sqref="J322">
    <cfRule type="expression" dxfId="221" priority="222" stopIfTrue="1">
      <formula>希望&lt;&gt;0</formula>
    </cfRule>
  </conditionalFormatting>
  <conditionalFormatting sqref="J323">
    <cfRule type="expression" dxfId="220" priority="221" stopIfTrue="1">
      <formula>希望&lt;&gt;0</formula>
    </cfRule>
  </conditionalFormatting>
  <conditionalFormatting sqref="J324">
    <cfRule type="expression" dxfId="219" priority="220" stopIfTrue="1">
      <formula>希望&lt;&gt;0</formula>
    </cfRule>
  </conditionalFormatting>
  <conditionalFormatting sqref="J325">
    <cfRule type="expression" dxfId="218" priority="219" stopIfTrue="1">
      <formula>希望&lt;&gt;0</formula>
    </cfRule>
  </conditionalFormatting>
  <conditionalFormatting sqref="J326">
    <cfRule type="expression" dxfId="217" priority="218" stopIfTrue="1">
      <formula>希望&lt;&gt;0</formula>
    </cfRule>
  </conditionalFormatting>
  <conditionalFormatting sqref="J327">
    <cfRule type="expression" dxfId="216" priority="217" stopIfTrue="1">
      <formula>希望&lt;&gt;0</formula>
    </cfRule>
  </conditionalFormatting>
  <conditionalFormatting sqref="J328">
    <cfRule type="expression" dxfId="215" priority="216" stopIfTrue="1">
      <formula>希望&lt;&gt;0</formula>
    </cfRule>
  </conditionalFormatting>
  <conditionalFormatting sqref="K328:Y328">
    <cfRule type="expression" dxfId="214" priority="215" stopIfTrue="1">
      <formula>AND(J328="○",TRIM($K328)="")</formula>
    </cfRule>
  </conditionalFormatting>
  <conditionalFormatting sqref="J329">
    <cfRule type="expression" dxfId="213" priority="214" stopIfTrue="1">
      <formula>希望&lt;&gt;0</formula>
    </cfRule>
  </conditionalFormatting>
  <conditionalFormatting sqref="J330">
    <cfRule type="expression" dxfId="212" priority="213" stopIfTrue="1">
      <formula>希望&lt;&gt;0</formula>
    </cfRule>
  </conditionalFormatting>
  <conditionalFormatting sqref="J331">
    <cfRule type="expression" dxfId="211" priority="212" stopIfTrue="1">
      <formula>希望&lt;&gt;0</formula>
    </cfRule>
  </conditionalFormatting>
  <conditionalFormatting sqref="K331:Y331">
    <cfRule type="expression" dxfId="210" priority="211" stopIfTrue="1">
      <formula>AND(J331="○",TRIM($K331)="")</formula>
    </cfRule>
  </conditionalFormatting>
  <conditionalFormatting sqref="J332">
    <cfRule type="expression" dxfId="209" priority="210" stopIfTrue="1">
      <formula>希望&lt;&gt;0</formula>
    </cfRule>
  </conditionalFormatting>
  <conditionalFormatting sqref="J333">
    <cfRule type="expression" dxfId="208" priority="209" stopIfTrue="1">
      <formula>希望&lt;&gt;0</formula>
    </cfRule>
  </conditionalFormatting>
  <conditionalFormatting sqref="J334">
    <cfRule type="expression" dxfId="207" priority="208" stopIfTrue="1">
      <formula>希望&lt;&gt;0</formula>
    </cfRule>
  </conditionalFormatting>
  <conditionalFormatting sqref="J335">
    <cfRule type="expression" dxfId="206" priority="207" stopIfTrue="1">
      <formula>希望&lt;&gt;0</formula>
    </cfRule>
  </conditionalFormatting>
  <conditionalFormatting sqref="J336">
    <cfRule type="expression" dxfId="205" priority="206" stopIfTrue="1">
      <formula>希望&lt;&gt;0</formula>
    </cfRule>
  </conditionalFormatting>
  <conditionalFormatting sqref="J337">
    <cfRule type="expression" dxfId="204" priority="205" stopIfTrue="1">
      <formula>希望&lt;&gt;0</formula>
    </cfRule>
  </conditionalFormatting>
  <conditionalFormatting sqref="J338">
    <cfRule type="expression" dxfId="203" priority="204" stopIfTrue="1">
      <formula>希望&lt;&gt;0</formula>
    </cfRule>
  </conditionalFormatting>
  <conditionalFormatting sqref="J339">
    <cfRule type="expression" dxfId="202" priority="203" stopIfTrue="1">
      <formula>希望&lt;&gt;0</formula>
    </cfRule>
  </conditionalFormatting>
  <conditionalFormatting sqref="J340">
    <cfRule type="expression" dxfId="201" priority="202" stopIfTrue="1">
      <formula>希望&lt;&gt;0</formula>
    </cfRule>
  </conditionalFormatting>
  <conditionalFormatting sqref="J341">
    <cfRule type="expression" dxfId="200" priority="201" stopIfTrue="1">
      <formula>希望&lt;&gt;0</formula>
    </cfRule>
  </conditionalFormatting>
  <conditionalFormatting sqref="J342">
    <cfRule type="expression" dxfId="199" priority="200" stopIfTrue="1">
      <formula>希望&lt;&gt;0</formula>
    </cfRule>
  </conditionalFormatting>
  <conditionalFormatting sqref="K342:Y342">
    <cfRule type="expression" dxfId="198" priority="199" stopIfTrue="1">
      <formula>AND(J342="○",TRIM($K342)="")</formula>
    </cfRule>
  </conditionalFormatting>
  <conditionalFormatting sqref="J343">
    <cfRule type="expression" dxfId="197" priority="198" stopIfTrue="1">
      <formula>希望&lt;&gt;0</formula>
    </cfRule>
  </conditionalFormatting>
  <conditionalFormatting sqref="J344">
    <cfRule type="expression" dxfId="196" priority="197" stopIfTrue="1">
      <formula>希望&lt;&gt;0</formula>
    </cfRule>
  </conditionalFormatting>
  <conditionalFormatting sqref="J345">
    <cfRule type="expression" dxfId="195" priority="196" stopIfTrue="1">
      <formula>希望&lt;&gt;0</formula>
    </cfRule>
  </conditionalFormatting>
  <conditionalFormatting sqref="J346">
    <cfRule type="expression" dxfId="194" priority="195" stopIfTrue="1">
      <formula>希望&lt;&gt;0</formula>
    </cfRule>
  </conditionalFormatting>
  <conditionalFormatting sqref="J347">
    <cfRule type="expression" dxfId="193" priority="194" stopIfTrue="1">
      <formula>希望&lt;&gt;0</formula>
    </cfRule>
  </conditionalFormatting>
  <conditionalFormatting sqref="J348">
    <cfRule type="expression" dxfId="192" priority="193" stopIfTrue="1">
      <formula>希望&lt;&gt;0</formula>
    </cfRule>
  </conditionalFormatting>
  <conditionalFormatting sqref="J349">
    <cfRule type="expression" dxfId="191" priority="192" stopIfTrue="1">
      <formula>希望&lt;&gt;0</formula>
    </cfRule>
  </conditionalFormatting>
  <conditionalFormatting sqref="J350">
    <cfRule type="expression" dxfId="190" priority="191" stopIfTrue="1">
      <formula>希望&lt;&gt;0</formula>
    </cfRule>
  </conditionalFormatting>
  <conditionalFormatting sqref="J351">
    <cfRule type="expression" dxfId="189" priority="190" stopIfTrue="1">
      <formula>希望&lt;&gt;0</formula>
    </cfRule>
  </conditionalFormatting>
  <conditionalFormatting sqref="J352">
    <cfRule type="expression" dxfId="188" priority="189" stopIfTrue="1">
      <formula>希望&lt;&gt;0</formula>
    </cfRule>
  </conditionalFormatting>
  <conditionalFormatting sqref="J353">
    <cfRule type="expression" dxfId="187" priority="188" stopIfTrue="1">
      <formula>希望&lt;&gt;0</formula>
    </cfRule>
  </conditionalFormatting>
  <conditionalFormatting sqref="J354">
    <cfRule type="expression" dxfId="186" priority="187" stopIfTrue="1">
      <formula>希望&lt;&gt;0</formula>
    </cfRule>
  </conditionalFormatting>
  <conditionalFormatting sqref="K354:Y354">
    <cfRule type="expression" dxfId="185" priority="186" stopIfTrue="1">
      <formula>AND(J354="○",TRIM($K354)="")</formula>
    </cfRule>
  </conditionalFormatting>
  <conditionalFormatting sqref="J355">
    <cfRule type="expression" dxfId="184" priority="185" stopIfTrue="1">
      <formula>希望&lt;&gt;0</formula>
    </cfRule>
  </conditionalFormatting>
  <conditionalFormatting sqref="J356">
    <cfRule type="expression" dxfId="183" priority="184" stopIfTrue="1">
      <formula>希望&lt;&gt;0</formula>
    </cfRule>
  </conditionalFormatting>
  <conditionalFormatting sqref="J357">
    <cfRule type="expression" dxfId="182" priority="183" stopIfTrue="1">
      <formula>希望&lt;&gt;0</formula>
    </cfRule>
  </conditionalFormatting>
  <conditionalFormatting sqref="K357:Y357">
    <cfRule type="expression" dxfId="181" priority="182" stopIfTrue="1">
      <formula>AND(J357="○",TRIM($K357)="")</formula>
    </cfRule>
  </conditionalFormatting>
  <conditionalFormatting sqref="J358">
    <cfRule type="expression" dxfId="180" priority="181" stopIfTrue="1">
      <formula>希望&lt;&gt;0</formula>
    </cfRule>
  </conditionalFormatting>
  <conditionalFormatting sqref="J359">
    <cfRule type="expression" dxfId="179" priority="180" stopIfTrue="1">
      <formula>希望&lt;&gt;0</formula>
    </cfRule>
  </conditionalFormatting>
  <conditionalFormatting sqref="J360">
    <cfRule type="expression" dxfId="178" priority="179" stopIfTrue="1">
      <formula>希望&lt;&gt;0</formula>
    </cfRule>
  </conditionalFormatting>
  <conditionalFormatting sqref="J361">
    <cfRule type="expression" dxfId="177" priority="178" stopIfTrue="1">
      <formula>希望&lt;&gt;0</formula>
    </cfRule>
  </conditionalFormatting>
  <conditionalFormatting sqref="J362">
    <cfRule type="expression" dxfId="176" priority="177" stopIfTrue="1">
      <formula>希望&lt;&gt;0</formula>
    </cfRule>
  </conditionalFormatting>
  <conditionalFormatting sqref="K362:Y362">
    <cfRule type="expression" dxfId="175" priority="176" stopIfTrue="1">
      <formula>AND(J362="○",TRIM($K362)="")</formula>
    </cfRule>
  </conditionalFormatting>
  <conditionalFormatting sqref="M366">
    <cfRule type="expression" dxfId="174" priority="175" stopIfTrue="1">
      <formula>希望&lt;&gt;0</formula>
    </cfRule>
  </conditionalFormatting>
  <conditionalFormatting sqref="M367">
    <cfRule type="expression" dxfId="173" priority="174" stopIfTrue="1">
      <formula>希望&lt;&gt;0</formula>
    </cfRule>
  </conditionalFormatting>
  <conditionalFormatting sqref="M368">
    <cfRule type="expression" dxfId="172" priority="173" stopIfTrue="1">
      <formula>希望&lt;&gt;0</formula>
    </cfRule>
  </conditionalFormatting>
  <conditionalFormatting sqref="M369">
    <cfRule type="expression" dxfId="171" priority="172" stopIfTrue="1">
      <formula>希望&lt;&gt;0</formula>
    </cfRule>
  </conditionalFormatting>
  <conditionalFormatting sqref="M370">
    <cfRule type="expression" dxfId="170" priority="171" stopIfTrue="1">
      <formula>希望&lt;&gt;0</formula>
    </cfRule>
  </conditionalFormatting>
  <conditionalFormatting sqref="M371">
    <cfRule type="expression" dxfId="169" priority="170" stopIfTrue="1">
      <formula>希望&lt;&gt;0</formula>
    </cfRule>
  </conditionalFormatting>
  <conditionalFormatting sqref="M372">
    <cfRule type="expression" dxfId="168" priority="169" stopIfTrue="1">
      <formula>希望&lt;&gt;0</formula>
    </cfRule>
  </conditionalFormatting>
  <conditionalFormatting sqref="M373">
    <cfRule type="expression" dxfId="167" priority="168" stopIfTrue="1">
      <formula>希望&lt;&gt;0</formula>
    </cfRule>
  </conditionalFormatting>
  <conditionalFormatting sqref="M374">
    <cfRule type="expression" dxfId="166" priority="167" stopIfTrue="1">
      <formula>希望&lt;&gt;0</formula>
    </cfRule>
  </conditionalFormatting>
  <conditionalFormatting sqref="M375">
    <cfRule type="expression" dxfId="165" priority="166" stopIfTrue="1">
      <formula>希望&lt;&gt;0</formula>
    </cfRule>
  </conditionalFormatting>
  <conditionalFormatting sqref="M376">
    <cfRule type="expression" dxfId="164" priority="165" stopIfTrue="1">
      <formula>希望&lt;&gt;0</formula>
    </cfRule>
  </conditionalFormatting>
  <conditionalFormatting sqref="M377">
    <cfRule type="expression" dxfId="163" priority="164" stopIfTrue="1">
      <formula>希望&lt;&gt;0</formula>
    </cfRule>
  </conditionalFormatting>
  <conditionalFormatting sqref="M378">
    <cfRule type="expression" dxfId="162" priority="163" stopIfTrue="1">
      <formula>希望&lt;&gt;0</formula>
    </cfRule>
  </conditionalFormatting>
  <conditionalFormatting sqref="N378:Y378">
    <cfRule type="expression" dxfId="161" priority="162" stopIfTrue="1">
      <formula>AND(M378="○",TRIM($N378)="")</formula>
    </cfRule>
  </conditionalFormatting>
  <conditionalFormatting sqref="M379">
    <cfRule type="expression" dxfId="160" priority="161" stopIfTrue="1">
      <formula>希望&lt;&gt;0</formula>
    </cfRule>
  </conditionalFormatting>
  <conditionalFormatting sqref="M380">
    <cfRule type="expression" dxfId="159" priority="160" stopIfTrue="1">
      <formula>希望&lt;&gt;0</formula>
    </cfRule>
  </conditionalFormatting>
  <conditionalFormatting sqref="M381">
    <cfRule type="expression" dxfId="158" priority="159" stopIfTrue="1">
      <formula>希望&lt;&gt;0</formula>
    </cfRule>
  </conditionalFormatting>
  <conditionalFormatting sqref="M382">
    <cfRule type="expression" dxfId="157" priority="158" stopIfTrue="1">
      <formula>希望&lt;&gt;0</formula>
    </cfRule>
  </conditionalFormatting>
  <conditionalFormatting sqref="M383">
    <cfRule type="expression" dxfId="156" priority="157" stopIfTrue="1">
      <formula>希望&lt;&gt;0</formula>
    </cfRule>
  </conditionalFormatting>
  <conditionalFormatting sqref="N383:Y383">
    <cfRule type="expression" dxfId="155" priority="156" stopIfTrue="1">
      <formula>AND(M383="○",TRIM($N383)="")</formula>
    </cfRule>
  </conditionalFormatting>
  <conditionalFormatting sqref="M384">
    <cfRule type="expression" dxfId="154" priority="155" stopIfTrue="1">
      <formula>希望&lt;&gt;0</formula>
    </cfRule>
  </conditionalFormatting>
  <conditionalFormatting sqref="M385">
    <cfRule type="expression" dxfId="153" priority="154" stopIfTrue="1">
      <formula>希望&lt;&gt;0</formula>
    </cfRule>
  </conditionalFormatting>
  <conditionalFormatting sqref="M386">
    <cfRule type="expression" dxfId="152" priority="153" stopIfTrue="1">
      <formula>希望&lt;&gt;0</formula>
    </cfRule>
  </conditionalFormatting>
  <conditionalFormatting sqref="M387">
    <cfRule type="expression" dxfId="151" priority="152" stopIfTrue="1">
      <formula>希望&lt;&gt;0</formula>
    </cfRule>
  </conditionalFormatting>
  <conditionalFormatting sqref="N387:Y387">
    <cfRule type="expression" dxfId="150" priority="151" stopIfTrue="1">
      <formula>AND(M387="○",TRIM($N387)="")</formula>
    </cfRule>
  </conditionalFormatting>
  <conditionalFormatting sqref="M388">
    <cfRule type="expression" dxfId="149" priority="150" stopIfTrue="1">
      <formula>希望&lt;&gt;0</formula>
    </cfRule>
  </conditionalFormatting>
  <conditionalFormatting sqref="M389">
    <cfRule type="expression" dxfId="148" priority="149" stopIfTrue="1">
      <formula>希望&lt;&gt;0</formula>
    </cfRule>
  </conditionalFormatting>
  <conditionalFormatting sqref="M390">
    <cfRule type="expression" dxfId="147" priority="148" stopIfTrue="1">
      <formula>希望&lt;&gt;0</formula>
    </cfRule>
  </conditionalFormatting>
  <conditionalFormatting sqref="M391">
    <cfRule type="expression" dxfId="146" priority="147" stopIfTrue="1">
      <formula>希望&lt;&gt;0</formula>
    </cfRule>
  </conditionalFormatting>
  <conditionalFormatting sqref="N391:Y391">
    <cfRule type="expression" dxfId="145" priority="146" stopIfTrue="1">
      <formula>AND(M391="○",TRIM($N391)="")</formula>
    </cfRule>
  </conditionalFormatting>
  <conditionalFormatting sqref="M392">
    <cfRule type="expression" dxfId="144" priority="145" stopIfTrue="1">
      <formula>希望&lt;&gt;0</formula>
    </cfRule>
  </conditionalFormatting>
  <conditionalFormatting sqref="M393">
    <cfRule type="expression" dxfId="143" priority="144" stopIfTrue="1">
      <formula>希望&lt;&gt;0</formula>
    </cfRule>
  </conditionalFormatting>
  <conditionalFormatting sqref="M394">
    <cfRule type="expression" dxfId="142" priority="143" stopIfTrue="1">
      <formula>希望&lt;&gt;0</formula>
    </cfRule>
  </conditionalFormatting>
  <conditionalFormatting sqref="M395">
    <cfRule type="expression" dxfId="141" priority="142" stopIfTrue="1">
      <formula>希望&lt;&gt;0</formula>
    </cfRule>
  </conditionalFormatting>
  <conditionalFormatting sqref="M396">
    <cfRule type="expression" dxfId="140" priority="141" stopIfTrue="1">
      <formula>希望&lt;&gt;0</formula>
    </cfRule>
  </conditionalFormatting>
  <conditionalFormatting sqref="M397">
    <cfRule type="expression" dxfId="139" priority="140" stopIfTrue="1">
      <formula>希望&lt;&gt;0</formula>
    </cfRule>
  </conditionalFormatting>
  <conditionalFormatting sqref="M398">
    <cfRule type="expression" dxfId="138" priority="139" stopIfTrue="1">
      <formula>希望&lt;&gt;0</formula>
    </cfRule>
  </conditionalFormatting>
  <conditionalFormatting sqref="M399">
    <cfRule type="expression" dxfId="137" priority="138" stopIfTrue="1">
      <formula>希望&lt;&gt;0</formula>
    </cfRule>
  </conditionalFormatting>
  <conditionalFormatting sqref="M400">
    <cfRule type="expression" dxfId="136" priority="137" stopIfTrue="1">
      <formula>希望&lt;&gt;0</formula>
    </cfRule>
  </conditionalFormatting>
  <conditionalFormatting sqref="M401">
    <cfRule type="expression" dxfId="135" priority="136" stopIfTrue="1">
      <formula>希望&lt;&gt;0</formula>
    </cfRule>
  </conditionalFormatting>
  <conditionalFormatting sqref="M402">
    <cfRule type="expression" dxfId="134" priority="135" stopIfTrue="1">
      <formula>希望&lt;&gt;0</formula>
    </cfRule>
  </conditionalFormatting>
  <conditionalFormatting sqref="M403">
    <cfRule type="expression" dxfId="133" priority="134" stopIfTrue="1">
      <formula>希望&lt;&gt;0</formula>
    </cfRule>
  </conditionalFormatting>
  <conditionalFormatting sqref="M404">
    <cfRule type="expression" dxfId="132" priority="133" stopIfTrue="1">
      <formula>希望&lt;&gt;0</formula>
    </cfRule>
  </conditionalFormatting>
  <conditionalFormatting sqref="M405">
    <cfRule type="expression" dxfId="131" priority="132" stopIfTrue="1">
      <formula>希望&lt;&gt;0</formula>
    </cfRule>
  </conditionalFormatting>
  <conditionalFormatting sqref="M406">
    <cfRule type="expression" dxfId="130" priority="131" stopIfTrue="1">
      <formula>希望&lt;&gt;0</formula>
    </cfRule>
  </conditionalFormatting>
  <conditionalFormatting sqref="M407">
    <cfRule type="expression" dxfId="129" priority="130" stopIfTrue="1">
      <formula>希望&lt;&gt;0</formula>
    </cfRule>
  </conditionalFormatting>
  <conditionalFormatting sqref="M408">
    <cfRule type="expression" dxfId="128" priority="129" stopIfTrue="1">
      <formula>希望&lt;&gt;0</formula>
    </cfRule>
  </conditionalFormatting>
  <conditionalFormatting sqref="M409">
    <cfRule type="expression" dxfId="127" priority="128" stopIfTrue="1">
      <formula>希望&lt;&gt;0</formula>
    </cfRule>
  </conditionalFormatting>
  <conditionalFormatting sqref="M410">
    <cfRule type="expression" dxfId="126" priority="127" stopIfTrue="1">
      <formula>希望&lt;&gt;0</formula>
    </cfRule>
  </conditionalFormatting>
  <conditionalFormatting sqref="M411">
    <cfRule type="expression" dxfId="125" priority="126" stopIfTrue="1">
      <formula>希望&lt;&gt;0</formula>
    </cfRule>
  </conditionalFormatting>
  <conditionalFormatting sqref="M412">
    <cfRule type="expression" dxfId="124" priority="125" stopIfTrue="1">
      <formula>希望&lt;&gt;0</formula>
    </cfRule>
  </conditionalFormatting>
  <conditionalFormatting sqref="M413">
    <cfRule type="expression" dxfId="123" priority="124" stopIfTrue="1">
      <formula>希望&lt;&gt;0</formula>
    </cfRule>
  </conditionalFormatting>
  <conditionalFormatting sqref="M414">
    <cfRule type="expression" dxfId="122" priority="123" stopIfTrue="1">
      <formula>希望&lt;&gt;0</formula>
    </cfRule>
  </conditionalFormatting>
  <conditionalFormatting sqref="N414:Y414">
    <cfRule type="expression" dxfId="121" priority="122" stopIfTrue="1">
      <formula>AND(M414="○",TRIM($N414)="")</formula>
    </cfRule>
  </conditionalFormatting>
  <conditionalFormatting sqref="M415">
    <cfRule type="expression" dxfId="120" priority="121" stopIfTrue="1">
      <formula>希望&lt;&gt;0</formula>
    </cfRule>
  </conditionalFormatting>
  <conditionalFormatting sqref="M416">
    <cfRule type="expression" dxfId="119" priority="120" stopIfTrue="1">
      <formula>希望&lt;&gt;0</formula>
    </cfRule>
  </conditionalFormatting>
  <conditionalFormatting sqref="M417">
    <cfRule type="expression" dxfId="118" priority="119" stopIfTrue="1">
      <formula>希望&lt;&gt;0</formula>
    </cfRule>
  </conditionalFormatting>
  <conditionalFormatting sqref="M418">
    <cfRule type="expression" dxfId="117" priority="118" stopIfTrue="1">
      <formula>希望&lt;&gt;0</formula>
    </cfRule>
  </conditionalFormatting>
  <conditionalFormatting sqref="M419">
    <cfRule type="expression" dxfId="116" priority="117" stopIfTrue="1">
      <formula>希望&lt;&gt;0</formula>
    </cfRule>
  </conditionalFormatting>
  <conditionalFormatting sqref="N419:Y419">
    <cfRule type="expression" dxfId="115" priority="116" stopIfTrue="1">
      <formula>AND(M419="○",TRIM($N419)="")</formula>
    </cfRule>
  </conditionalFormatting>
  <conditionalFormatting sqref="M420">
    <cfRule type="expression" dxfId="114" priority="115" stopIfTrue="1">
      <formula>希望&lt;&gt;0</formula>
    </cfRule>
  </conditionalFormatting>
  <conditionalFormatting sqref="M421">
    <cfRule type="expression" dxfId="113" priority="114" stopIfTrue="1">
      <formula>希望&lt;&gt;0</formula>
    </cfRule>
  </conditionalFormatting>
  <conditionalFormatting sqref="M422">
    <cfRule type="expression" dxfId="112" priority="113" stopIfTrue="1">
      <formula>希望&lt;&gt;0</formula>
    </cfRule>
  </conditionalFormatting>
  <conditionalFormatting sqref="M423">
    <cfRule type="expression" dxfId="111" priority="112" stopIfTrue="1">
      <formula>希望&lt;&gt;0</formula>
    </cfRule>
  </conditionalFormatting>
  <conditionalFormatting sqref="M424">
    <cfRule type="expression" dxfId="110" priority="111" stopIfTrue="1">
      <formula>希望&lt;&gt;0</formula>
    </cfRule>
  </conditionalFormatting>
  <conditionalFormatting sqref="M425">
    <cfRule type="expression" dxfId="109" priority="110" stopIfTrue="1">
      <formula>希望&lt;&gt;0</formula>
    </cfRule>
  </conditionalFormatting>
  <conditionalFormatting sqref="M426">
    <cfRule type="expression" dxfId="108" priority="109" stopIfTrue="1">
      <formula>希望&lt;&gt;0</formula>
    </cfRule>
  </conditionalFormatting>
  <conditionalFormatting sqref="M427">
    <cfRule type="expression" dxfId="107" priority="108" stopIfTrue="1">
      <formula>希望&lt;&gt;0</formula>
    </cfRule>
  </conditionalFormatting>
  <conditionalFormatting sqref="N427:Y427">
    <cfRule type="expression" dxfId="106" priority="107" stopIfTrue="1">
      <formula>AND(M427="○",TRIM($N427)="")</formula>
    </cfRule>
  </conditionalFormatting>
  <conditionalFormatting sqref="M428">
    <cfRule type="expression" dxfId="105" priority="106" stopIfTrue="1">
      <formula>希望&lt;&gt;0</formula>
    </cfRule>
  </conditionalFormatting>
  <conditionalFormatting sqref="M429">
    <cfRule type="expression" dxfId="104" priority="105" stopIfTrue="1">
      <formula>希望&lt;&gt;0</formula>
    </cfRule>
  </conditionalFormatting>
  <conditionalFormatting sqref="M430">
    <cfRule type="expression" dxfId="103" priority="104" stopIfTrue="1">
      <formula>希望&lt;&gt;0</formula>
    </cfRule>
  </conditionalFormatting>
  <conditionalFormatting sqref="M431">
    <cfRule type="expression" dxfId="102" priority="103" stopIfTrue="1">
      <formula>希望&lt;&gt;0</formula>
    </cfRule>
  </conditionalFormatting>
  <conditionalFormatting sqref="M432">
    <cfRule type="expression" dxfId="101" priority="102" stopIfTrue="1">
      <formula>希望&lt;&gt;0</formula>
    </cfRule>
  </conditionalFormatting>
  <conditionalFormatting sqref="M433">
    <cfRule type="expression" dxfId="100" priority="101" stopIfTrue="1">
      <formula>希望&lt;&gt;0</formula>
    </cfRule>
  </conditionalFormatting>
  <conditionalFormatting sqref="M434">
    <cfRule type="expression" dxfId="99" priority="100" stopIfTrue="1">
      <formula>希望&lt;&gt;0</formula>
    </cfRule>
  </conditionalFormatting>
  <conditionalFormatting sqref="N434:Y434">
    <cfRule type="expression" dxfId="98" priority="99" stopIfTrue="1">
      <formula>AND(M434="○",TRIM($N434)="")</formula>
    </cfRule>
  </conditionalFormatting>
  <conditionalFormatting sqref="M435">
    <cfRule type="expression" dxfId="97" priority="98" stopIfTrue="1">
      <formula>希望&lt;&gt;0</formula>
    </cfRule>
  </conditionalFormatting>
  <conditionalFormatting sqref="M436">
    <cfRule type="expression" dxfId="96" priority="97" stopIfTrue="1">
      <formula>希望&lt;&gt;0</formula>
    </cfRule>
  </conditionalFormatting>
  <conditionalFormatting sqref="M437">
    <cfRule type="expression" dxfId="95" priority="96" stopIfTrue="1">
      <formula>希望&lt;&gt;0</formula>
    </cfRule>
  </conditionalFormatting>
  <conditionalFormatting sqref="M438">
    <cfRule type="expression" dxfId="94" priority="95" stopIfTrue="1">
      <formula>希望&lt;&gt;0</formula>
    </cfRule>
  </conditionalFormatting>
  <conditionalFormatting sqref="M439">
    <cfRule type="expression" dxfId="93" priority="94" stopIfTrue="1">
      <formula>希望&lt;&gt;0</formula>
    </cfRule>
  </conditionalFormatting>
  <conditionalFormatting sqref="M440">
    <cfRule type="expression" dxfId="92" priority="93" stopIfTrue="1">
      <formula>希望&lt;&gt;0</formula>
    </cfRule>
  </conditionalFormatting>
  <conditionalFormatting sqref="M441">
    <cfRule type="expression" dxfId="91" priority="92" stopIfTrue="1">
      <formula>希望&lt;&gt;0</formula>
    </cfRule>
  </conditionalFormatting>
  <conditionalFormatting sqref="M442">
    <cfRule type="expression" dxfId="90" priority="91" stopIfTrue="1">
      <formula>希望&lt;&gt;0</formula>
    </cfRule>
  </conditionalFormatting>
  <conditionalFormatting sqref="N442:Y442">
    <cfRule type="expression" dxfId="89" priority="90" stopIfTrue="1">
      <formula>AND(M442="○",TRIM($N442)="")</formula>
    </cfRule>
  </conditionalFormatting>
  <conditionalFormatting sqref="M443">
    <cfRule type="expression" dxfId="88" priority="89" stopIfTrue="1">
      <formula>希望&lt;&gt;0</formula>
    </cfRule>
  </conditionalFormatting>
  <conditionalFormatting sqref="M444">
    <cfRule type="expression" dxfId="87" priority="88" stopIfTrue="1">
      <formula>希望&lt;&gt;0</formula>
    </cfRule>
  </conditionalFormatting>
  <conditionalFormatting sqref="M445">
    <cfRule type="expression" dxfId="86" priority="87" stopIfTrue="1">
      <formula>希望&lt;&gt;0</formula>
    </cfRule>
  </conditionalFormatting>
  <conditionalFormatting sqref="M446">
    <cfRule type="expression" dxfId="85" priority="86" stopIfTrue="1">
      <formula>希望&lt;&gt;0</formula>
    </cfRule>
  </conditionalFormatting>
  <conditionalFormatting sqref="M447">
    <cfRule type="expression" dxfId="84" priority="85" stopIfTrue="1">
      <formula>希望&lt;&gt;0</formula>
    </cfRule>
  </conditionalFormatting>
  <conditionalFormatting sqref="M448">
    <cfRule type="expression" dxfId="83" priority="84" stopIfTrue="1">
      <formula>希望&lt;&gt;0</formula>
    </cfRule>
  </conditionalFormatting>
  <conditionalFormatting sqref="M449">
    <cfRule type="expression" dxfId="82" priority="83" stopIfTrue="1">
      <formula>希望&lt;&gt;0</formula>
    </cfRule>
  </conditionalFormatting>
  <conditionalFormatting sqref="M450">
    <cfRule type="expression" dxfId="81" priority="82" stopIfTrue="1">
      <formula>希望&lt;&gt;0</formula>
    </cfRule>
  </conditionalFormatting>
  <conditionalFormatting sqref="M451">
    <cfRule type="expression" dxfId="80" priority="81" stopIfTrue="1">
      <formula>希望&lt;&gt;0</formula>
    </cfRule>
  </conditionalFormatting>
  <conditionalFormatting sqref="M452">
    <cfRule type="expression" dxfId="79" priority="80" stopIfTrue="1">
      <formula>希望&lt;&gt;0</formula>
    </cfRule>
  </conditionalFormatting>
  <conditionalFormatting sqref="M453">
    <cfRule type="expression" dxfId="78" priority="79" stopIfTrue="1">
      <formula>希望&lt;&gt;0</formula>
    </cfRule>
  </conditionalFormatting>
  <conditionalFormatting sqref="N453:Y453">
    <cfRule type="expression" dxfId="77" priority="78" stopIfTrue="1">
      <formula>AND(M453="○",TRIM($N453)="")</formula>
    </cfRule>
  </conditionalFormatting>
  <conditionalFormatting sqref="M454">
    <cfRule type="expression" dxfId="76" priority="77" stopIfTrue="1">
      <formula>希望&lt;&gt;0</formula>
    </cfRule>
  </conditionalFormatting>
  <conditionalFormatting sqref="M455">
    <cfRule type="expression" dxfId="75" priority="76" stopIfTrue="1">
      <formula>希望&lt;&gt;0</formula>
    </cfRule>
  </conditionalFormatting>
  <conditionalFormatting sqref="M456">
    <cfRule type="expression" dxfId="74" priority="75" stopIfTrue="1">
      <formula>希望&lt;&gt;0</formula>
    </cfRule>
  </conditionalFormatting>
  <conditionalFormatting sqref="M457">
    <cfRule type="expression" dxfId="73" priority="74" stopIfTrue="1">
      <formula>希望&lt;&gt;0</formula>
    </cfRule>
  </conditionalFormatting>
  <conditionalFormatting sqref="M458">
    <cfRule type="expression" dxfId="72" priority="73" stopIfTrue="1">
      <formula>希望&lt;&gt;0</formula>
    </cfRule>
  </conditionalFormatting>
  <conditionalFormatting sqref="M459">
    <cfRule type="expression" dxfId="71" priority="72" stopIfTrue="1">
      <formula>希望&lt;&gt;0</formula>
    </cfRule>
  </conditionalFormatting>
  <conditionalFormatting sqref="N459:Y459">
    <cfRule type="expression" dxfId="70" priority="71" stopIfTrue="1">
      <formula>AND(M459="○",TRIM($N459)="")</formula>
    </cfRule>
  </conditionalFormatting>
  <conditionalFormatting sqref="M460">
    <cfRule type="expression" dxfId="69" priority="70" stopIfTrue="1">
      <formula>希望&lt;&gt;0</formula>
    </cfRule>
  </conditionalFormatting>
  <conditionalFormatting sqref="M461">
    <cfRule type="expression" dxfId="68" priority="69" stopIfTrue="1">
      <formula>希望&lt;&gt;0</formula>
    </cfRule>
  </conditionalFormatting>
  <conditionalFormatting sqref="M462">
    <cfRule type="expression" dxfId="67" priority="68" stopIfTrue="1">
      <formula>希望&lt;&gt;0</formula>
    </cfRule>
  </conditionalFormatting>
  <conditionalFormatting sqref="M463">
    <cfRule type="expression" dxfId="66" priority="67" stopIfTrue="1">
      <formula>希望&lt;&gt;0</formula>
    </cfRule>
  </conditionalFormatting>
  <conditionalFormatting sqref="N463:Y463">
    <cfRule type="expression" dxfId="65" priority="66" stopIfTrue="1">
      <formula>AND(M463="○",TRIM($N463)="")</formula>
    </cfRule>
  </conditionalFormatting>
  <conditionalFormatting sqref="M464">
    <cfRule type="expression" dxfId="64" priority="65" stopIfTrue="1">
      <formula>希望&lt;&gt;0</formula>
    </cfRule>
  </conditionalFormatting>
  <conditionalFormatting sqref="M465">
    <cfRule type="expression" dxfId="63" priority="64" stopIfTrue="1">
      <formula>希望&lt;&gt;0</formula>
    </cfRule>
  </conditionalFormatting>
  <conditionalFormatting sqref="M466">
    <cfRule type="expression" dxfId="62" priority="63" stopIfTrue="1">
      <formula>希望&lt;&gt;0</formula>
    </cfRule>
  </conditionalFormatting>
  <conditionalFormatting sqref="M467">
    <cfRule type="expression" dxfId="61" priority="62" stopIfTrue="1">
      <formula>希望&lt;&gt;0</formula>
    </cfRule>
  </conditionalFormatting>
  <conditionalFormatting sqref="M468">
    <cfRule type="expression" dxfId="60" priority="61" stopIfTrue="1">
      <formula>希望&lt;&gt;0</formula>
    </cfRule>
  </conditionalFormatting>
  <conditionalFormatting sqref="M469">
    <cfRule type="expression" dxfId="59" priority="60" stopIfTrue="1">
      <formula>希望&lt;&gt;0</formula>
    </cfRule>
  </conditionalFormatting>
  <conditionalFormatting sqref="M470">
    <cfRule type="expression" dxfId="58" priority="59" stopIfTrue="1">
      <formula>希望&lt;&gt;0</formula>
    </cfRule>
  </conditionalFormatting>
  <conditionalFormatting sqref="M471">
    <cfRule type="expression" dxfId="57" priority="58" stopIfTrue="1">
      <formula>希望&lt;&gt;0</formula>
    </cfRule>
  </conditionalFormatting>
  <conditionalFormatting sqref="M472">
    <cfRule type="expression" dxfId="56" priority="57" stopIfTrue="1">
      <formula>希望&lt;&gt;0</formula>
    </cfRule>
  </conditionalFormatting>
  <conditionalFormatting sqref="M473">
    <cfRule type="expression" dxfId="55" priority="56" stopIfTrue="1">
      <formula>希望&lt;&gt;0</formula>
    </cfRule>
  </conditionalFormatting>
  <conditionalFormatting sqref="M474">
    <cfRule type="expression" dxfId="54" priority="55" stopIfTrue="1">
      <formula>希望&lt;&gt;0</formula>
    </cfRule>
  </conditionalFormatting>
  <conditionalFormatting sqref="N474:Y474">
    <cfRule type="expression" dxfId="53" priority="54" stopIfTrue="1">
      <formula>AND(M474="○",TRIM($N474)="")</formula>
    </cfRule>
  </conditionalFormatting>
  <conditionalFormatting sqref="M475">
    <cfRule type="expression" dxfId="52" priority="53" stopIfTrue="1">
      <formula>希望&lt;&gt;0</formula>
    </cfRule>
  </conditionalFormatting>
  <conditionalFormatting sqref="M476">
    <cfRule type="expression" dxfId="51" priority="52" stopIfTrue="1">
      <formula>希望&lt;&gt;0</formula>
    </cfRule>
  </conditionalFormatting>
  <conditionalFormatting sqref="M477">
    <cfRule type="expression" dxfId="50" priority="51" stopIfTrue="1">
      <formula>希望&lt;&gt;0</formula>
    </cfRule>
  </conditionalFormatting>
  <conditionalFormatting sqref="M478">
    <cfRule type="expression" dxfId="49" priority="50" stopIfTrue="1">
      <formula>希望&lt;&gt;0</formula>
    </cfRule>
  </conditionalFormatting>
  <conditionalFormatting sqref="M479">
    <cfRule type="expression" dxfId="48" priority="49" stopIfTrue="1">
      <formula>希望&lt;&gt;0</formula>
    </cfRule>
  </conditionalFormatting>
  <conditionalFormatting sqref="M480">
    <cfRule type="expression" dxfId="47" priority="48" stopIfTrue="1">
      <formula>希望&lt;&gt;0</formula>
    </cfRule>
  </conditionalFormatting>
  <conditionalFormatting sqref="M481">
    <cfRule type="expression" dxfId="46" priority="47" stopIfTrue="1">
      <formula>希望&lt;&gt;0</formula>
    </cfRule>
  </conditionalFormatting>
  <conditionalFormatting sqref="M482">
    <cfRule type="expression" dxfId="45" priority="46" stopIfTrue="1">
      <formula>希望&lt;&gt;0</formula>
    </cfRule>
  </conditionalFormatting>
  <conditionalFormatting sqref="N482:Y482">
    <cfRule type="expression" dxfId="44" priority="45" stopIfTrue="1">
      <formula>AND(M482="○",TRIM($N482)="")</formula>
    </cfRule>
  </conditionalFormatting>
  <conditionalFormatting sqref="M483">
    <cfRule type="expression" dxfId="43" priority="44" stopIfTrue="1">
      <formula>希望&lt;&gt;0</formula>
    </cfRule>
  </conditionalFormatting>
  <conditionalFormatting sqref="M484">
    <cfRule type="expression" dxfId="42" priority="43" stopIfTrue="1">
      <formula>希望&lt;&gt;0</formula>
    </cfRule>
  </conditionalFormatting>
  <conditionalFormatting sqref="M485">
    <cfRule type="expression" dxfId="41" priority="42" stopIfTrue="1">
      <formula>希望&lt;&gt;0</formula>
    </cfRule>
  </conditionalFormatting>
  <conditionalFormatting sqref="M486">
    <cfRule type="expression" dxfId="40" priority="41" stopIfTrue="1">
      <formula>希望&lt;&gt;0</formula>
    </cfRule>
  </conditionalFormatting>
  <conditionalFormatting sqref="M487">
    <cfRule type="expression" dxfId="39" priority="40" stopIfTrue="1">
      <formula>希望&lt;&gt;0</formula>
    </cfRule>
  </conditionalFormatting>
  <conditionalFormatting sqref="M488">
    <cfRule type="expression" dxfId="38" priority="39" stopIfTrue="1">
      <formula>希望&lt;&gt;0</formula>
    </cfRule>
  </conditionalFormatting>
  <conditionalFormatting sqref="M489">
    <cfRule type="expression" dxfId="37" priority="38" stopIfTrue="1">
      <formula>希望&lt;&gt;0</formula>
    </cfRule>
  </conditionalFormatting>
  <conditionalFormatting sqref="M490">
    <cfRule type="expression" dxfId="36" priority="37" stopIfTrue="1">
      <formula>希望&lt;&gt;0</formula>
    </cfRule>
  </conditionalFormatting>
  <conditionalFormatting sqref="M491">
    <cfRule type="expression" dxfId="35" priority="36" stopIfTrue="1">
      <formula>希望&lt;&gt;0</formula>
    </cfRule>
  </conditionalFormatting>
  <conditionalFormatting sqref="M492">
    <cfRule type="expression" dxfId="34" priority="35" stopIfTrue="1">
      <formula>希望&lt;&gt;0</formula>
    </cfRule>
  </conditionalFormatting>
  <conditionalFormatting sqref="N492:Y492">
    <cfRule type="expression" dxfId="33" priority="34" stopIfTrue="1">
      <formula>AND(M492="○",TRIM($N492)="")</formula>
    </cfRule>
  </conditionalFormatting>
  <conditionalFormatting sqref="M493">
    <cfRule type="expression" dxfId="32" priority="33" stopIfTrue="1">
      <formula>希望&lt;&gt;0</formula>
    </cfRule>
  </conditionalFormatting>
  <conditionalFormatting sqref="M494">
    <cfRule type="expression" dxfId="31" priority="32" stopIfTrue="1">
      <formula>希望&lt;&gt;0</formula>
    </cfRule>
  </conditionalFormatting>
  <conditionalFormatting sqref="M495">
    <cfRule type="expression" dxfId="30" priority="31" stopIfTrue="1">
      <formula>希望&lt;&gt;0</formula>
    </cfRule>
  </conditionalFormatting>
  <conditionalFormatting sqref="M496">
    <cfRule type="expression" dxfId="29" priority="30" stopIfTrue="1">
      <formula>希望&lt;&gt;0</formula>
    </cfRule>
  </conditionalFormatting>
  <conditionalFormatting sqref="M497">
    <cfRule type="expression" dxfId="28" priority="29" stopIfTrue="1">
      <formula>希望&lt;&gt;0</formula>
    </cfRule>
  </conditionalFormatting>
  <conditionalFormatting sqref="N497:Y497">
    <cfRule type="expression" dxfId="27" priority="28" stopIfTrue="1">
      <formula>AND(M497="○",TRIM($N497)="")</formula>
    </cfRule>
  </conditionalFormatting>
  <conditionalFormatting sqref="M498">
    <cfRule type="expression" dxfId="26" priority="27" stopIfTrue="1">
      <formula>希望&lt;&gt;0</formula>
    </cfRule>
  </conditionalFormatting>
  <conditionalFormatting sqref="M499">
    <cfRule type="expression" dxfId="25" priority="26" stopIfTrue="1">
      <formula>希望&lt;&gt;0</formula>
    </cfRule>
  </conditionalFormatting>
  <conditionalFormatting sqref="M500">
    <cfRule type="expression" dxfId="24" priority="25" stopIfTrue="1">
      <formula>希望&lt;&gt;0</formula>
    </cfRule>
  </conditionalFormatting>
  <conditionalFormatting sqref="M501">
    <cfRule type="expression" dxfId="23" priority="24" stopIfTrue="1">
      <formula>希望&lt;&gt;0</formula>
    </cfRule>
  </conditionalFormatting>
  <conditionalFormatting sqref="M502">
    <cfRule type="expression" dxfId="22" priority="23" stopIfTrue="1">
      <formula>希望&lt;&gt;0</formula>
    </cfRule>
  </conditionalFormatting>
  <conditionalFormatting sqref="N502:Y502">
    <cfRule type="expression" dxfId="21" priority="22" stopIfTrue="1">
      <formula>AND(M502="○",TRIM($N502)="")</formula>
    </cfRule>
  </conditionalFormatting>
  <conditionalFormatting sqref="M503">
    <cfRule type="expression" dxfId="20" priority="21" stopIfTrue="1">
      <formula>希望&lt;&gt;0</formula>
    </cfRule>
  </conditionalFormatting>
  <conditionalFormatting sqref="M504">
    <cfRule type="expression" dxfId="19" priority="20" stopIfTrue="1">
      <formula>希望&lt;&gt;0</formula>
    </cfRule>
  </conditionalFormatting>
  <conditionalFormatting sqref="M505">
    <cfRule type="expression" dxfId="18" priority="19" stopIfTrue="1">
      <formula>希望&lt;&gt;0</formula>
    </cfRule>
  </conditionalFormatting>
  <conditionalFormatting sqref="M506">
    <cfRule type="expression" dxfId="17" priority="18" stopIfTrue="1">
      <formula>希望&lt;&gt;0</formula>
    </cfRule>
  </conditionalFormatting>
  <conditionalFormatting sqref="M507">
    <cfRule type="expression" dxfId="16" priority="17" stopIfTrue="1">
      <formula>希望&lt;&gt;0</formula>
    </cfRule>
  </conditionalFormatting>
  <conditionalFormatting sqref="M508">
    <cfRule type="expression" dxfId="15" priority="16" stopIfTrue="1">
      <formula>希望&lt;&gt;0</formula>
    </cfRule>
  </conditionalFormatting>
  <conditionalFormatting sqref="M509">
    <cfRule type="expression" dxfId="14" priority="15" stopIfTrue="1">
      <formula>希望&lt;&gt;0</formula>
    </cfRule>
  </conditionalFormatting>
  <conditionalFormatting sqref="M510">
    <cfRule type="expression" dxfId="13" priority="14" stopIfTrue="1">
      <formula>希望&lt;&gt;0</formula>
    </cfRule>
  </conditionalFormatting>
  <conditionalFormatting sqref="N510:Y510">
    <cfRule type="expression" dxfId="12" priority="13" stopIfTrue="1">
      <formula>AND(M510="○",TRIM($N510)="")</formula>
    </cfRule>
  </conditionalFormatting>
  <conditionalFormatting sqref="M511">
    <cfRule type="expression" dxfId="11" priority="12" stopIfTrue="1">
      <formula>希望&lt;&gt;0</formula>
    </cfRule>
  </conditionalFormatting>
  <conditionalFormatting sqref="M512">
    <cfRule type="expression" dxfId="10" priority="11" stopIfTrue="1">
      <formula>希望&lt;&gt;0</formula>
    </cfRule>
  </conditionalFormatting>
  <conditionalFormatting sqref="M513">
    <cfRule type="expression" dxfId="9" priority="10" stopIfTrue="1">
      <formula>希望&lt;&gt;0</formula>
    </cfRule>
  </conditionalFormatting>
  <conditionalFormatting sqref="M514">
    <cfRule type="expression" dxfId="8" priority="9" stopIfTrue="1">
      <formula>希望&lt;&gt;0</formula>
    </cfRule>
  </conditionalFormatting>
  <conditionalFormatting sqref="M515">
    <cfRule type="expression" dxfId="7" priority="8" stopIfTrue="1">
      <formula>希望&lt;&gt;0</formula>
    </cfRule>
  </conditionalFormatting>
  <conditionalFormatting sqref="M516">
    <cfRule type="expression" dxfId="6" priority="7" stopIfTrue="1">
      <formula>希望&lt;&gt;0</formula>
    </cfRule>
  </conditionalFormatting>
  <conditionalFormatting sqref="M517">
    <cfRule type="expression" dxfId="5" priority="6" stopIfTrue="1">
      <formula>希望&lt;&gt;0</formula>
    </cfRule>
  </conditionalFormatting>
  <conditionalFormatting sqref="N517:Y517">
    <cfRule type="expression" dxfId="4" priority="5" stopIfTrue="1">
      <formula>AND(M517="○",TRIM($N517)="")</formula>
    </cfRule>
  </conditionalFormatting>
  <conditionalFormatting sqref="M518">
    <cfRule type="expression" dxfId="3" priority="4" stopIfTrue="1">
      <formula>希望&lt;&gt;0</formula>
    </cfRule>
  </conditionalFormatting>
  <conditionalFormatting sqref="M519">
    <cfRule type="expression" dxfId="2" priority="3" stopIfTrue="1">
      <formula>希望&lt;&gt;0</formula>
    </cfRule>
  </conditionalFormatting>
  <conditionalFormatting sqref="M520">
    <cfRule type="expression" dxfId="1" priority="2" stopIfTrue="1">
      <formula>希望&lt;&gt;0</formula>
    </cfRule>
  </conditionalFormatting>
  <conditionalFormatting sqref="N520:Y520">
    <cfRule type="expression" dxfId="0" priority="1" stopIfTrue="1">
      <formula>AND(M520="○",TRIM($N520)="")</formula>
    </cfRule>
  </conditionalFormatting>
  <dataValidations count="476">
    <dataValidation type="whole" imeMode="halfAlpha" allowBlank="1" showInputMessage="1" showErrorMessage="1" error="7桁の数字を入力してください" sqref="I20:M20" xr:uid="{9C771E88-B4F9-455A-8674-862061A8DF0A}">
      <formula1>0</formula1>
      <formula2>9999999</formula2>
    </dataValidation>
    <dataValidation errorStyle="warning" imeMode="hiragana" allowBlank="1" showInputMessage="1" showErrorMessage="1" sqref="I22:Y22" xr:uid="{F7DB375D-51FA-48AE-9C39-D7B185257F90}"/>
    <dataValidation errorStyle="warning" imeMode="fullKatakana" allowBlank="1" showInputMessage="1" showErrorMessage="1" sqref="I24:Y24" xr:uid="{57224965-9649-4874-9935-C5076D344800}"/>
    <dataValidation errorStyle="warning" imeMode="hiragana" allowBlank="1" showInputMessage="1" showErrorMessage="1" sqref="I26:Y26" xr:uid="{845041DC-8FD8-4FA6-9C1B-62B26738CFAD}"/>
    <dataValidation errorStyle="warning" imeMode="hiragana" allowBlank="1" showInputMessage="1" showErrorMessage="1" sqref="I28:Y28" xr:uid="{2A2BA568-CC9E-45D8-9005-65C220434306}"/>
    <dataValidation errorStyle="warning" imeMode="fullKatakana" allowBlank="1" showInputMessage="1" showErrorMessage="1" sqref="I30:Y30" xr:uid="{35549B0B-C48D-45E8-B537-B113B8038A37}"/>
    <dataValidation errorStyle="warning" imeMode="hiragana" allowBlank="1" showInputMessage="1" showErrorMessage="1" sqref="I32:Y32" xr:uid="{E9074292-8433-4741-8512-C2511C21BA18}"/>
    <dataValidation errorStyle="warning" imeMode="halfAlpha" allowBlank="1" showInputMessage="1" showErrorMessage="1" sqref="I34:M34" xr:uid="{3B544807-1455-42EF-AB2A-B30BF9D61313}"/>
    <dataValidation errorStyle="warning" imeMode="halfAlpha" allowBlank="1" showInputMessage="1" showErrorMessage="1" sqref="I36:M36" xr:uid="{A13AA6B0-0FFC-4216-864E-8A336BFAF6A7}"/>
    <dataValidation errorStyle="warning" imeMode="halfAlpha" allowBlank="1" showInputMessage="1" showErrorMessage="1" sqref="I38:Y38" xr:uid="{6E9094A9-6B64-4081-AB00-C059671E8B80}"/>
    <dataValidation type="list" imeMode="halfAlpha" allowBlank="1" showInputMessage="1" showErrorMessage="1" error="リストから選択してください" sqref="I40:M40" xr:uid="{FC148144-62C8-4622-950F-2EA213D5CA69}">
      <formula1>"一致する,一致しない"</formula1>
    </dataValidation>
    <dataValidation type="list" imeMode="halfAlpha" allowBlank="1" showInputMessage="1" showErrorMessage="1" error="リストから選択してください" sqref="I63:M63" xr:uid="{5A156A93-0394-4760-A326-B8E5765845A9}">
      <formula1>"しない,する"</formula1>
    </dataValidation>
    <dataValidation type="whole" imeMode="halfAlpha" allowBlank="1" showInputMessage="1" showErrorMessage="1" error="7桁の数字を入力してください" sqref="I69:M69" xr:uid="{56DC364B-2BB5-4983-BAA7-31859084B46E}">
      <formula1>0</formula1>
      <formula2>9999999</formula2>
    </dataValidation>
    <dataValidation errorStyle="warning" imeMode="hiragana" allowBlank="1" showInputMessage="1" showErrorMessage="1" sqref="I71:Y71" xr:uid="{653FB44D-1D1C-41EF-B72D-53BEDFDD611C}"/>
    <dataValidation errorStyle="warning" imeMode="fullKatakana" allowBlank="1" showInputMessage="1" showErrorMessage="1" sqref="I73:Y73" xr:uid="{9DCF71A1-7D70-43EC-AA32-B135E5364EFA}"/>
    <dataValidation errorStyle="warning" imeMode="hiragana" allowBlank="1" showInputMessage="1" showErrorMessage="1" sqref="I75:Y75" xr:uid="{C5E03F24-9782-4AAA-AB6E-964B5DF57AF7}"/>
    <dataValidation errorStyle="warning" imeMode="hiragana" allowBlank="1" showInputMessage="1" showErrorMessage="1" sqref="I77:Y77" xr:uid="{86FA7116-FB43-43F4-A45E-B8981064E1B7}"/>
    <dataValidation errorStyle="warning" imeMode="fullKatakana" allowBlank="1" showInputMessage="1" showErrorMessage="1" sqref="I79:Y79" xr:uid="{9B43F999-92CA-4BE4-82D2-84998067D3D5}"/>
    <dataValidation errorStyle="warning" imeMode="hiragana" allowBlank="1" showInputMessage="1" showErrorMessage="1" sqref="I81:Y81" xr:uid="{9B9DFB49-A6F2-4723-8ECA-5161A337F734}"/>
    <dataValidation errorStyle="warning" imeMode="halfAlpha" allowBlank="1" showInputMessage="1" showErrorMessage="1" sqref="I83:M83" xr:uid="{C9997AE9-5D7C-4B8E-91C4-91C9DE29EC54}"/>
    <dataValidation errorStyle="warning" imeMode="halfAlpha" allowBlank="1" showInputMessage="1" showErrorMessage="1" sqref="I85:M85" xr:uid="{50195714-0F53-458C-B45C-EF7AA700F09B}"/>
    <dataValidation errorStyle="warning" imeMode="halfAlpha" allowBlank="1" showInputMessage="1" showErrorMessage="1" sqref="I87:Y87" xr:uid="{865A3B81-4B69-4AB3-BCBF-9BAADF0995F4}"/>
    <dataValidation errorStyle="warning" imeMode="hiragana" allowBlank="1" showInputMessage="1" showErrorMessage="1" sqref="I112:Y112" xr:uid="{117B62D7-28B6-456D-AE81-3276DB966B5F}"/>
    <dataValidation errorStyle="warning" imeMode="fullKatakana" allowBlank="1" showInputMessage="1" showErrorMessage="1" sqref="I114:Y114" xr:uid="{AAA51EA8-A7D8-46C2-A134-A581024EA7E5}"/>
    <dataValidation errorStyle="warning" imeMode="hiragana" allowBlank="1" showInputMessage="1" showErrorMessage="1" sqref="I116:Y116" xr:uid="{EDE5C04B-C55C-47F6-B15B-2F9349DE4719}"/>
    <dataValidation errorStyle="warning" imeMode="halfAlpha" allowBlank="1" showInputMessage="1" showErrorMessage="1" sqref="I118:M118" xr:uid="{5C418D04-225D-42C5-B368-087AABFD92D4}"/>
    <dataValidation errorStyle="warning" imeMode="halfAlpha" allowBlank="1" showInputMessage="1" showErrorMessage="1" sqref="I120:M120" xr:uid="{3F0857D0-4C54-454C-A544-6BAD3920B1CD}"/>
    <dataValidation errorStyle="warning" imeMode="halfAlpha" allowBlank="1" showInputMessage="1" showErrorMessage="1" sqref="I122:Y122" xr:uid="{16A26DF9-3D4B-46AE-8355-87AB614D732A}"/>
    <dataValidation type="list" imeMode="halfAlpha" allowBlank="1" showInputMessage="1" showErrorMessage="1" error="リストから選択してください" sqref="I149:M149" xr:uid="{A39D0DFC-CF72-40F3-8253-AA9BE31888AA}">
      <formula1>"しない,する"</formula1>
    </dataValidation>
    <dataValidation type="whole" imeMode="halfAlpha" allowBlank="1" showInputMessage="1" showErrorMessage="1" error="7桁の数字を入力してください" sqref="I151:M151" xr:uid="{1286C52B-7548-4B5F-9FAC-3AAA32BD0227}">
      <formula1>0</formula1>
      <formula2>9999999</formula2>
    </dataValidation>
    <dataValidation errorStyle="warning" imeMode="hiragana" allowBlank="1" showInputMessage="1" showErrorMessage="1" sqref="I153:Y153" xr:uid="{FEFFA01F-C7C5-4AED-98B2-30808C3695C0}"/>
    <dataValidation errorStyle="warning" imeMode="fullKatakana" allowBlank="1" showInputMessage="1" showErrorMessage="1" sqref="I155:Y155" xr:uid="{51518DDF-C88A-4458-9206-F6E8FD9F870B}"/>
    <dataValidation errorStyle="warning" imeMode="hiragana" allowBlank="1" showInputMessage="1" showErrorMessage="1" sqref="I157:Y157" xr:uid="{AE7658C6-ECB5-4D2B-85E1-C10B4297F210}"/>
    <dataValidation errorStyle="warning" imeMode="halfAlpha" allowBlank="1" showInputMessage="1" showErrorMessage="1" sqref="I159:M159" xr:uid="{BABBFA82-8439-439A-B09F-E836B196924E}"/>
    <dataValidation errorStyle="warning" imeMode="halfAlpha" allowBlank="1" showInputMessage="1" showErrorMessage="1" sqref="I161:M161" xr:uid="{5619BC1D-C3A8-4431-A79A-8C6D987A55E6}"/>
    <dataValidation type="list" imeMode="halfAlpha" allowBlank="1" showInputMessage="1" showErrorMessage="1" error="リストから選択してください" sqref="I169:M169" xr:uid="{F8086896-B09A-48EF-BA82-6C0F62D9ABF5}">
      <formula1>"1:会社,2:組合,3:公益法人,4:個人,5:その他"</formula1>
    </dataValidation>
    <dataValidation type="whole" imeMode="halfAlpha" allowBlank="1" showInputMessage="1" showErrorMessage="1" error="有効な数字を入力してください" sqref="I171:M171" xr:uid="{496257D3-7FB0-4D22-9789-571CE208A201}">
      <formula1>0</formula1>
      <formula2>9999999999</formula2>
    </dataValidation>
    <dataValidation type="whole" imeMode="halfAlpha" allowBlank="1" showInputMessage="1" showErrorMessage="1" error="有効な数字を入力してください" sqref="I173:M173" xr:uid="{2C02A8BD-E7E1-4F4C-9424-F4E3F0F33F73}">
      <formula1>0</formula1>
      <formula2>9999999999</formula2>
    </dataValidation>
    <dataValidation type="whole" imeMode="halfAlpha" allowBlank="1" showInputMessage="1" showErrorMessage="1" error="有効な数字を入力してください" sqref="I175:M175" xr:uid="{0BC94B1F-8D90-4C25-84C0-A58EAF9CC600}">
      <formula1>0</formula1>
      <formula2>9999999999</formula2>
    </dataValidation>
    <dataValidation type="whole" imeMode="halfAlpha" allowBlank="1" showInputMessage="1" showErrorMessage="1" error="有効な数字を入力してください。10兆円以上になる場合は、9,999,999,999と入力してください" sqref="I177:M177" xr:uid="{178A567D-8B91-4EC2-B971-44AF9F6282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9:M179" xr:uid="{E4ABF9D5-95B0-43EB-BFFC-27E5F5E8DD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1:M181" xr:uid="{4C8BFFCF-B7D4-4F9F-8379-03FF50A5210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1C067ED3-F7B5-4640-8271-B7D5B7F465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5:M185" xr:uid="{F43FFBC2-2073-4E73-9971-5C46380E2E0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7:M187" xr:uid="{3C1A3605-774B-403C-9FCC-8DB750983D08}">
      <formula1>-9999999999</formula1>
      <formula2>9999999999</formula2>
    </dataValidation>
    <dataValidation type="list" imeMode="halfAlpha" allowBlank="1" showInputMessage="1" showErrorMessage="1" error="リストから選択してください" sqref="K192" xr:uid="{72167925-739C-49AE-8F1F-F6B144B0A29B}">
      <formula1>"○,　"</formula1>
    </dataValidation>
    <dataValidation type="list" imeMode="halfAlpha" allowBlank="1" showInputMessage="1" showErrorMessage="1" error="リストから選択してください" sqref="K193" xr:uid="{64CA2103-3E92-4317-88A2-6C9A729B2540}">
      <formula1>"○,　"</formula1>
    </dataValidation>
    <dataValidation errorStyle="warning" imeMode="hiragana" allowBlank="1" showInputMessage="1" showErrorMessage="1" sqref="L193:O193" xr:uid="{414E7A1F-6E94-4BBB-BBAB-2A4FDEDB4042}"/>
    <dataValidation type="list" imeMode="halfAlpha" allowBlank="1" showInputMessage="1" showErrorMessage="1" error="リストから選択してください" sqref="K194" xr:uid="{0CECFA0E-2F2B-434C-9911-5CDDAA430C40}">
      <formula1>"○,　"</formula1>
    </dataValidation>
    <dataValidation errorStyle="warning" imeMode="hiragana" allowBlank="1" showInputMessage="1" showErrorMessage="1" sqref="L194:O194" xr:uid="{3A921AE1-0067-4DBD-8D17-AD084D5EF798}"/>
    <dataValidation type="list" imeMode="halfAlpha" allowBlank="1" showInputMessage="1" showErrorMessage="1" error="リストから選択してください" sqref="K195:K196" xr:uid="{E72CD2AB-7F4D-451E-BF5A-C36EF0AD2AD8}">
      <formula1>"○,　"</formula1>
    </dataValidation>
    <dataValidation errorStyle="warning" imeMode="hiragana" allowBlank="1" showInputMessage="1" showErrorMessage="1" sqref="L195:O195" xr:uid="{7C51D92C-F7FE-4B13-BC1F-454E1CDF799F}"/>
    <dataValidation type="whole" imeMode="halfAlpha" allowBlank="1" showInputMessage="1" showErrorMessage="1" error="有効な数字を入力してください" sqref="P195:Q195" xr:uid="{7BC55C59-6BEC-4F37-85A9-F196F24DD4B0}">
      <formula1>0</formula1>
      <formula2>100</formula2>
    </dataValidation>
    <dataValidation errorStyle="warning" imeMode="hiragana" allowBlank="1" showInputMessage="1" showErrorMessage="1" sqref="L196:O196" xr:uid="{59058E45-793B-418E-ACA9-D16BDD7F86F6}"/>
    <dataValidation type="whole" imeMode="halfAlpha" allowBlank="1" showInputMessage="1" showErrorMessage="1" error="有効な数字を入力してください" sqref="P196:Q196" xr:uid="{6C3451BB-F913-4044-9E66-23702DE9F402}">
      <formula1>0</formula1>
      <formula2>100</formula2>
    </dataValidation>
    <dataValidation type="list" imeMode="halfAlpha" allowBlank="1" showInputMessage="1" showErrorMessage="1" error="リストから選択してください" sqref="I198:M198" xr:uid="{80085A5F-22FC-4BD5-8A2E-976297610530}">
      <formula1>"課税事業者,免税事業者"</formula1>
    </dataValidation>
    <dataValidation errorStyle="warning" imeMode="halfAlpha" allowBlank="1" showInputMessage="1" showErrorMessage="1" sqref="I200:Y200" xr:uid="{54E7DD4A-E608-4CBA-9612-46422BAD7B13}"/>
    <dataValidation type="list" imeMode="halfAlpha" allowBlank="1" showInputMessage="1" showErrorMessage="1" error="リストから選択してください" sqref="I202:M202" xr:uid="{0A02613A-2929-4B9A-B291-C1198972C7A6}">
      <formula1>"同意する,同意しない"</formula1>
    </dataValidation>
    <dataValidation type="list" imeMode="halfAlpha" allowBlank="1" showInputMessage="1" showErrorMessage="1" error="リストから選択してください" sqref="J210" xr:uid="{A89E53CA-13BA-4B1B-AB5C-04A879AAC679}">
      <formula1>"○,　"</formula1>
    </dataValidation>
    <dataValidation type="list" imeMode="halfAlpha" allowBlank="1" showInputMessage="1" showErrorMessage="1" error="リストから選択してください" sqref="J211" xr:uid="{F1A0C939-1935-4270-9B4C-04917D7B75E8}">
      <formula1>"○,　"</formula1>
    </dataValidation>
    <dataValidation type="list" imeMode="halfAlpha" allowBlank="1" showInputMessage="1" showErrorMessage="1" error="リストから選択してください" sqref="J212" xr:uid="{D5B0CD1C-E47A-4A43-B6D2-58CD12326E87}">
      <formula1>"○,　"</formula1>
    </dataValidation>
    <dataValidation type="list" imeMode="halfAlpha" allowBlank="1" showInputMessage="1" showErrorMessage="1" error="リストから選択してください" sqref="J213" xr:uid="{55058C28-BA36-45B5-874E-A4BC5740723F}">
      <formula1>"○,　"</formula1>
    </dataValidation>
    <dataValidation type="list" imeMode="halfAlpha" allowBlank="1" showInputMessage="1" showErrorMessage="1" error="リストから選択してください" sqref="J214" xr:uid="{BC2ED1D9-5C6E-4215-A918-11A226CA0444}">
      <formula1>"○,　"</formula1>
    </dataValidation>
    <dataValidation type="list" imeMode="halfAlpha" allowBlank="1" showInputMessage="1" showErrorMessage="1" error="リストから選択してください" sqref="J215" xr:uid="{44C4C961-7AE7-448B-9AFE-F2F1D4608B8A}">
      <formula1>"○,　"</formula1>
    </dataValidation>
    <dataValidation type="list" imeMode="halfAlpha" allowBlank="1" showInputMessage="1" showErrorMessage="1" error="リストから選択してください" sqref="J216" xr:uid="{ED159F84-D5C1-4715-BEEE-103EDD900905}">
      <formula1>"○,　"</formula1>
    </dataValidation>
    <dataValidation type="list" imeMode="halfAlpha" allowBlank="1" showInputMessage="1" showErrorMessage="1" error="リストから選択してください" sqref="J217" xr:uid="{6DC1670A-D3E7-46FF-8DCE-4CADB75E34FC}">
      <formula1>"○,　"</formula1>
    </dataValidation>
    <dataValidation type="list" imeMode="halfAlpha" allowBlank="1" showInputMessage="1" showErrorMessage="1" error="リストから選択してください" sqref="J218" xr:uid="{3B50D80A-56A0-4129-8ACF-616E7CE11805}">
      <formula1>"○,　"</formula1>
    </dataValidation>
    <dataValidation errorStyle="warning" imeMode="hiragana" allowBlank="1" showInputMessage="1" showErrorMessage="1" sqref="K218:Y218" xr:uid="{86B14977-F848-4D50-9554-47074421477B}"/>
    <dataValidation type="list" imeMode="halfAlpha" allowBlank="1" showInputMessage="1" showErrorMessage="1" error="リストから選択してください" sqref="J219" xr:uid="{587EF5BD-DF83-42AC-AA65-A617AF063AF8}">
      <formula1>"○,　"</formula1>
    </dataValidation>
    <dataValidation type="list" imeMode="halfAlpha" allowBlank="1" showInputMessage="1" showErrorMessage="1" error="リストから選択してください" sqref="J220" xr:uid="{5480BF5E-5089-48E1-BDC0-E5F72A8D4811}">
      <formula1>"○,　"</formula1>
    </dataValidation>
    <dataValidation type="list" imeMode="halfAlpha" allowBlank="1" showInputMessage="1" showErrorMessage="1" error="リストから選択してください" sqref="J221" xr:uid="{501FF268-93B6-4F18-B8BE-BF39CA45238A}">
      <formula1>"○,　"</formula1>
    </dataValidation>
    <dataValidation type="list" imeMode="halfAlpha" allowBlank="1" showInputMessage="1" showErrorMessage="1" error="リストから選択してください" sqref="J222" xr:uid="{722B0F4D-8DE6-4C60-A4EE-E1E9D38988CB}">
      <formula1>"○,　"</formula1>
    </dataValidation>
    <dataValidation type="list" imeMode="halfAlpha" allowBlank="1" showInputMessage="1" showErrorMessage="1" error="リストから選択してください" sqref="J223" xr:uid="{E3FAFA8C-2588-452A-9393-60F15AD2BE11}">
      <formula1>"○,　"</formula1>
    </dataValidation>
    <dataValidation type="list" imeMode="halfAlpha" allowBlank="1" showInputMessage="1" showErrorMessage="1" error="リストから選択してください" sqref="J224" xr:uid="{B3D521DC-959F-45B8-8C7D-A7533CD2813E}">
      <formula1>"○,　"</formula1>
    </dataValidation>
    <dataValidation type="list" imeMode="halfAlpha" allowBlank="1" showInputMessage="1" showErrorMessage="1" error="リストから選択してください" sqref="J225" xr:uid="{94F98DAC-8FEE-4B9F-AA86-2519B6976674}">
      <formula1>"○,　"</formula1>
    </dataValidation>
    <dataValidation errorStyle="warning" imeMode="hiragana" allowBlank="1" showInputMessage="1" showErrorMessage="1" sqref="K225:Y225" xr:uid="{7183CB66-93EF-4273-B176-2CEFE7F62415}"/>
    <dataValidation type="list" imeMode="halfAlpha" allowBlank="1" showInputMessage="1" showErrorMessage="1" error="リストから選択してください" sqref="J226" xr:uid="{5DFC58FE-0DBB-4544-9E1F-6B89661D868C}">
      <formula1>"○,　"</formula1>
    </dataValidation>
    <dataValidation type="list" imeMode="halfAlpha" allowBlank="1" showInputMessage="1" showErrorMessage="1" error="リストから選択してください" sqref="J227" xr:uid="{D252E396-FEA3-487D-A3B9-D98E6F9054F1}">
      <formula1>"○,　"</formula1>
    </dataValidation>
    <dataValidation type="list" imeMode="halfAlpha" allowBlank="1" showInputMessage="1" showErrorMessage="1" error="リストから選択してください" sqref="J228" xr:uid="{A79B99E6-BF1A-47F7-AEC8-26459CEF1DD6}">
      <formula1>"○,　"</formula1>
    </dataValidation>
    <dataValidation type="list" imeMode="halfAlpha" allowBlank="1" showInputMessage="1" showErrorMessage="1" error="リストから選択してください" sqref="J229" xr:uid="{C3F68B52-02EB-435B-BF41-0DCAE6FB609B}">
      <formula1>"○,　"</formula1>
    </dataValidation>
    <dataValidation type="list" imeMode="halfAlpha" allowBlank="1" showInputMessage="1" showErrorMessage="1" error="リストから選択してください" sqref="J230" xr:uid="{5B67A79F-6882-4F55-9E40-6A3515BBABC0}">
      <formula1>"○,　"</formula1>
    </dataValidation>
    <dataValidation type="list" imeMode="halfAlpha" allowBlank="1" showInputMessage="1" showErrorMessage="1" error="リストから選択してください" sqref="J231" xr:uid="{011EA531-38E8-4685-9915-28AB5E76B335}">
      <formula1>"○,　"</formula1>
    </dataValidation>
    <dataValidation type="list" imeMode="halfAlpha" allowBlank="1" showInputMessage="1" showErrorMessage="1" error="リストから選択してください" sqref="J232" xr:uid="{7A6EDBA2-22EB-4D6A-AB9E-1A4274BA47C9}">
      <formula1>"○,　"</formula1>
    </dataValidation>
    <dataValidation errorStyle="warning" imeMode="hiragana" allowBlank="1" showInputMessage="1" showErrorMessage="1" sqref="K232:Y232" xr:uid="{F5C6DB70-EA41-4C8C-9EE0-F8E20965C33D}"/>
    <dataValidation type="list" imeMode="halfAlpha" allowBlank="1" showInputMessage="1" showErrorMessage="1" error="リストから選択してください" sqref="J233" xr:uid="{C982819E-23DF-4DA6-9D2E-CD55D8F06F09}">
      <formula1>"○,　"</formula1>
    </dataValidation>
    <dataValidation type="list" imeMode="halfAlpha" allowBlank="1" showInputMessage="1" showErrorMessage="1" error="リストから選択してください" sqref="J234" xr:uid="{1009387C-56F0-4A86-9214-13A12AC52CD9}">
      <formula1>"○,　"</formula1>
    </dataValidation>
    <dataValidation type="list" imeMode="halfAlpha" allowBlank="1" showInputMessage="1" showErrorMessage="1" error="リストから選択してください" sqref="J235" xr:uid="{999E7F9D-01A2-4DF6-81B2-831F7DF536E4}">
      <formula1>"○,　"</formula1>
    </dataValidation>
    <dataValidation errorStyle="warning" imeMode="hiragana" allowBlank="1" showInputMessage="1" showErrorMessage="1" sqref="K235:Y235" xr:uid="{71298A28-D7B0-4E6F-A689-74E3D557467C}"/>
    <dataValidation type="list" imeMode="halfAlpha" allowBlank="1" showInputMessage="1" showErrorMessage="1" error="リストから選択してください" sqref="J236" xr:uid="{2E80A201-7857-41FD-BBC2-E9D0FDDC2873}">
      <formula1>"○,　"</formula1>
    </dataValidation>
    <dataValidation type="list" imeMode="halfAlpha" allowBlank="1" showInputMessage="1" showErrorMessage="1" error="リストから選択してください" sqref="J237" xr:uid="{1CBDB85A-14B0-4BA5-99DF-E96B1D0DEC71}">
      <formula1>"○,　"</formula1>
    </dataValidation>
    <dataValidation type="list" imeMode="halfAlpha" allowBlank="1" showInputMessage="1" showErrorMessage="1" error="リストから選択してください" sqref="J238" xr:uid="{F7280268-8D21-427F-BDE6-C8C69CC27DFE}">
      <formula1>"○,　"</formula1>
    </dataValidation>
    <dataValidation type="list" imeMode="halfAlpha" allowBlank="1" showInputMessage="1" showErrorMessage="1" error="リストから選択してください" sqref="J239" xr:uid="{71E98BDE-3886-4736-96ED-8DCE5048CA26}">
      <formula1>"○,　"</formula1>
    </dataValidation>
    <dataValidation type="list" imeMode="halfAlpha" allowBlank="1" showInputMessage="1" showErrorMessage="1" error="リストから選択してください" sqref="J240" xr:uid="{5B00C22F-BE89-4760-8A96-165ABDCD7463}">
      <formula1>"○,　"</formula1>
    </dataValidation>
    <dataValidation type="list" imeMode="halfAlpha" allowBlank="1" showInputMessage="1" showErrorMessage="1" error="リストから選択してください" sqref="J241" xr:uid="{A4A027EF-64F8-460A-8436-3DCCA8EDBA7F}">
      <formula1>"○,　"</formula1>
    </dataValidation>
    <dataValidation type="list" imeMode="halfAlpha" allowBlank="1" showInputMessage="1" showErrorMessage="1" error="リストから選択してください" sqref="J242" xr:uid="{8E760778-1874-4754-95BB-38F0ED2A10CA}">
      <formula1>"○,　"</formula1>
    </dataValidation>
    <dataValidation type="list" imeMode="halfAlpha" allowBlank="1" showInputMessage="1" showErrorMessage="1" error="リストから選択してください" sqref="J243" xr:uid="{87D8EB69-722D-442F-8F65-23C0CE3946C2}">
      <formula1>"○,　"</formula1>
    </dataValidation>
    <dataValidation errorStyle="warning" imeMode="hiragana" allowBlank="1" showInputMessage="1" showErrorMessage="1" sqref="K243:Y243" xr:uid="{CFBD01FD-9200-48DC-85D1-68FB166EFA9A}"/>
    <dataValidation type="list" imeMode="halfAlpha" allowBlank="1" showInputMessage="1" showErrorMessage="1" error="リストから選択してください" sqref="J244" xr:uid="{B00878BA-5F1B-4C3E-9B29-506FF92D8E73}">
      <formula1>"○,　"</formula1>
    </dataValidation>
    <dataValidation type="list" imeMode="halfAlpha" allowBlank="1" showInputMessage="1" showErrorMessage="1" error="リストから選択してください" sqref="J245" xr:uid="{3EBEB936-C9CB-494B-87AF-1858CA41DC36}">
      <formula1>"○,　"</formula1>
    </dataValidation>
    <dataValidation type="list" imeMode="halfAlpha" allowBlank="1" showInputMessage="1" showErrorMessage="1" error="リストから選択してください" sqref="J246" xr:uid="{EB255457-982A-49F5-B413-C4748023412D}">
      <formula1>"○,　"</formula1>
    </dataValidation>
    <dataValidation type="list" imeMode="halfAlpha" allowBlank="1" showInputMessage="1" showErrorMessage="1" error="リストから選択してください" sqref="J247" xr:uid="{BA655051-DF4A-446A-9420-D3F1EA90DE31}">
      <formula1>"○,　"</formula1>
    </dataValidation>
    <dataValidation errorStyle="warning" imeMode="hiragana" allowBlank="1" showInputMessage="1" showErrorMessage="1" sqref="K247:Y247" xr:uid="{A275B9F6-CCBC-49A0-8555-C5ECD10AEC1D}"/>
    <dataValidation type="list" imeMode="halfAlpha" allowBlank="1" showInputMessage="1" showErrorMessage="1" error="リストから選択してください" sqref="J248" xr:uid="{139F1FAA-145A-4D3F-8ECB-D56E48ED249C}">
      <formula1>"○,　"</formula1>
    </dataValidation>
    <dataValidation type="list" imeMode="halfAlpha" allowBlank="1" showInputMessage="1" showErrorMessage="1" error="リストから選択してください" sqref="J249" xr:uid="{A8FE4B48-ED9A-4C01-9C4A-0F8264E17877}">
      <formula1>"○,　"</formula1>
    </dataValidation>
    <dataValidation type="list" imeMode="halfAlpha" allowBlank="1" showInputMessage="1" showErrorMessage="1" error="リストから選択してください" sqref="J250" xr:uid="{FE33420D-04EF-456E-82FA-760DB06AB9B9}">
      <formula1>"○,　"</formula1>
    </dataValidation>
    <dataValidation type="list" imeMode="halfAlpha" allowBlank="1" showInputMessage="1" showErrorMessage="1" error="リストから選択してください" sqref="J251" xr:uid="{0DF633B3-B4E2-4A92-BEF8-025440B6E178}">
      <formula1>"○,　"</formula1>
    </dataValidation>
    <dataValidation type="list" imeMode="halfAlpha" allowBlank="1" showInputMessage="1" showErrorMessage="1" error="リストから選択してください" sqref="J252" xr:uid="{C5947E06-D6A0-45EE-AC1C-924AD4A55A2C}">
      <formula1>"○,　"</formula1>
    </dataValidation>
    <dataValidation errorStyle="warning" imeMode="hiragana" allowBlank="1" showInputMessage="1" showErrorMessage="1" sqref="K252:Y252" xr:uid="{C3771044-58CB-4203-AC60-C11AD5BBE9C7}"/>
    <dataValidation type="list" imeMode="halfAlpha" allowBlank="1" showInputMessage="1" showErrorMessage="1" error="リストから選択してください" sqref="J253" xr:uid="{44611760-37D4-415E-9F11-4E34D6FA1B90}">
      <formula1>"○,　"</formula1>
    </dataValidation>
    <dataValidation type="list" imeMode="halfAlpha" allowBlank="1" showInputMessage="1" showErrorMessage="1" error="リストから選択してください" sqref="J254" xr:uid="{F2679E7A-A830-4C0E-BFE1-9650FA372E19}">
      <formula1>"○,　"</formula1>
    </dataValidation>
    <dataValidation type="list" imeMode="halfAlpha" allowBlank="1" showInputMessage="1" showErrorMessage="1" error="リストから選択してください" sqref="J255" xr:uid="{B09B847C-6139-40F7-80C1-3328AC3D1787}">
      <formula1>"○,　"</formula1>
    </dataValidation>
    <dataValidation errorStyle="warning" imeMode="hiragana" allowBlank="1" showInputMessage="1" showErrorMessage="1" sqref="K255:Y255" xr:uid="{4F2ACC1C-B3E7-40D8-AC20-18D5751D3492}"/>
    <dataValidation type="list" imeMode="halfAlpha" allowBlank="1" showInputMessage="1" showErrorMessage="1" error="リストから選択してください" sqref="J256" xr:uid="{830732C4-558E-4C96-96F7-77FF36D70FC2}">
      <formula1>"○,　"</formula1>
    </dataValidation>
    <dataValidation type="list" imeMode="halfAlpha" allowBlank="1" showInputMessage="1" showErrorMessage="1" error="リストから選択してください" sqref="J257" xr:uid="{32634117-4572-4DA2-ACE4-9057C300EBBD}">
      <formula1>"○,　"</formula1>
    </dataValidation>
    <dataValidation type="list" imeMode="halfAlpha" allowBlank="1" showInputMessage="1" showErrorMessage="1" error="リストから選択してください" sqref="J258" xr:uid="{0F031825-93AB-4779-A499-2911EE2F3695}">
      <formula1>"○,　"</formula1>
    </dataValidation>
    <dataValidation type="list" imeMode="halfAlpha" allowBlank="1" showInputMessage="1" showErrorMessage="1" error="リストから選択してください" sqref="J259" xr:uid="{E48396A2-748E-444C-B572-C4BD078EDD81}">
      <formula1>"○,　"</formula1>
    </dataValidation>
    <dataValidation type="list" imeMode="halfAlpha" allowBlank="1" showInputMessage="1" showErrorMessage="1" error="リストから選択してください" sqref="J260" xr:uid="{405B9335-DA48-49CD-BC7C-17F4AEA13C20}">
      <formula1>"○,　"</formula1>
    </dataValidation>
    <dataValidation type="list" imeMode="halfAlpha" allowBlank="1" showInputMessage="1" showErrorMessage="1" error="リストから選択してください" sqref="J261" xr:uid="{66F59351-71E5-49A0-A11A-F06450FA492D}">
      <formula1>"○,　"</formula1>
    </dataValidation>
    <dataValidation type="list" imeMode="halfAlpha" allowBlank="1" showInputMessage="1" showErrorMessage="1" error="リストから選択してください" sqref="J262" xr:uid="{B881F5D9-B729-4850-AAB3-689E6EB35DA7}">
      <formula1>"○,　"</formula1>
    </dataValidation>
    <dataValidation type="list" imeMode="halfAlpha" allowBlank="1" showInputMessage="1" showErrorMessage="1" error="リストから選択してください" sqref="J263" xr:uid="{EE728AB0-266A-4C1F-8168-1DBF4B4116DD}">
      <formula1>"○,　"</formula1>
    </dataValidation>
    <dataValidation type="list" imeMode="halfAlpha" allowBlank="1" showInputMessage="1" showErrorMessage="1" error="リストから選択してください" sqref="J264" xr:uid="{D91A24AD-3722-49EF-97D7-4952E89D98F6}">
      <formula1>"○,　"</formula1>
    </dataValidation>
    <dataValidation type="list" imeMode="halfAlpha" allowBlank="1" showInputMessage="1" showErrorMessage="1" error="リストから選択してください" sqref="J265" xr:uid="{EF3E5799-17A4-4A13-B428-DD1B4A60454A}">
      <formula1>"○,　"</formula1>
    </dataValidation>
    <dataValidation errorStyle="warning" imeMode="hiragana" allowBlank="1" showInputMessage="1" showErrorMessage="1" sqref="K265:Y265" xr:uid="{D71424EF-1D21-4E77-9C31-00F36C56917E}"/>
    <dataValidation type="list" imeMode="halfAlpha" allowBlank="1" showInputMessage="1" showErrorMessage="1" error="リストから選択してください" sqref="J266" xr:uid="{169B17C2-353F-494E-8E5C-5E7903E81E9A}">
      <formula1>"○,　"</formula1>
    </dataValidation>
    <dataValidation type="list" imeMode="halfAlpha" allowBlank="1" showInputMessage="1" showErrorMessage="1" error="リストから選択してください" sqref="J267" xr:uid="{F1D62368-AB0A-4937-9889-B6D3CB72C8CE}">
      <formula1>"○,　"</formula1>
    </dataValidation>
    <dataValidation type="list" imeMode="halfAlpha" allowBlank="1" showInputMessage="1" showErrorMessage="1" error="リストから選択してください" sqref="J268" xr:uid="{0AEDCD77-0FE8-431A-9C4B-2EC4B8B9A738}">
      <formula1>"○,　"</formula1>
    </dataValidation>
    <dataValidation type="list" imeMode="halfAlpha" allowBlank="1" showInputMessage="1" showErrorMessage="1" error="リストから選択してください" sqref="J269" xr:uid="{D3E499F0-6509-4416-9AB4-5C891F1C1D94}">
      <formula1>"○,　"</formula1>
    </dataValidation>
    <dataValidation type="list" imeMode="halfAlpha" allowBlank="1" showInputMessage="1" showErrorMessage="1" error="リストから選択してください" sqref="J270" xr:uid="{6CFF5D18-0E58-43E7-AE18-ED776C5D9B8C}">
      <formula1>"○,　"</formula1>
    </dataValidation>
    <dataValidation type="list" imeMode="halfAlpha" allowBlank="1" showInputMessage="1" showErrorMessage="1" error="リストから選択してください" sqref="J271" xr:uid="{5AD810B7-7139-4D18-B334-8D3047A48A92}">
      <formula1>"○,　"</formula1>
    </dataValidation>
    <dataValidation type="list" imeMode="halfAlpha" allowBlank="1" showInputMessage="1" showErrorMessage="1" error="リストから選択してください" sqref="J272" xr:uid="{BD1680B7-52E9-48E8-B7A7-B7D27DF66850}">
      <formula1>"○,　"</formula1>
    </dataValidation>
    <dataValidation errorStyle="warning" imeMode="hiragana" allowBlank="1" showInputMessage="1" showErrorMessage="1" sqref="K272:Y272" xr:uid="{ACA5F156-A7CF-473E-AC5F-21381786B40D}"/>
    <dataValidation type="list" imeMode="halfAlpha" allowBlank="1" showInputMessage="1" showErrorMessage="1" error="リストから選択してください" sqref="J273" xr:uid="{864E3605-0DCF-4DBE-AAFE-A036D694B8A5}">
      <formula1>"○,　"</formula1>
    </dataValidation>
    <dataValidation type="list" imeMode="halfAlpha" allowBlank="1" showInputMessage="1" showErrorMessage="1" error="リストから選択してください" sqref="J274" xr:uid="{DDB77DDD-4BCB-4CC9-BAA2-082DAEF0D950}">
      <formula1>"○,　"</formula1>
    </dataValidation>
    <dataValidation type="list" imeMode="halfAlpha" allowBlank="1" showInputMessage="1" showErrorMessage="1" error="リストから選択してください" sqref="J275" xr:uid="{F035A688-FE80-4B12-9FB0-B198A04FDA07}">
      <formula1>"○,　"</formula1>
    </dataValidation>
    <dataValidation type="list" imeMode="halfAlpha" allowBlank="1" showInputMessage="1" showErrorMessage="1" error="リストから選択してください" sqref="J276" xr:uid="{8F53202A-96D8-4924-B8B8-5D80DC71CBE8}">
      <formula1>"○,　"</formula1>
    </dataValidation>
    <dataValidation type="list" imeMode="halfAlpha" allowBlank="1" showInputMessage="1" showErrorMessage="1" error="リストから選択してください" sqref="J277" xr:uid="{DFD3A5F9-560C-45EC-89D4-0B9C5299AA39}">
      <formula1>"○,　"</formula1>
    </dataValidation>
    <dataValidation type="list" imeMode="halfAlpha" allowBlank="1" showInputMessage="1" showErrorMessage="1" error="リストから選択してください" sqref="J278" xr:uid="{AC91EB59-3AC3-4322-BFF4-2A6652201F6A}">
      <formula1>"○,　"</formula1>
    </dataValidation>
    <dataValidation type="list" imeMode="halfAlpha" allowBlank="1" showInputMessage="1" showErrorMessage="1" error="リストから選択してください" sqref="J279" xr:uid="{329A8CB3-FCA2-4520-AEA9-D760D0F4E605}">
      <formula1>"○,　"</formula1>
    </dataValidation>
    <dataValidation type="list" imeMode="halfAlpha" allowBlank="1" showInputMessage="1" showErrorMessage="1" error="リストから選択してください" sqref="J280" xr:uid="{2C186ADE-2810-4F97-A272-C42AB89F5FC0}">
      <formula1>"○,　"</formula1>
    </dataValidation>
    <dataValidation errorStyle="warning" imeMode="hiragana" allowBlank="1" showInputMessage="1" showErrorMessage="1" sqref="K280:Y280" xr:uid="{2A26175A-D6F9-4271-9B3D-1C007CB75213}"/>
    <dataValidation type="list" imeMode="halfAlpha" allowBlank="1" showInputMessage="1" showErrorMessage="1" error="リストから選択してください" sqref="J281" xr:uid="{87F66A78-BA58-4D4D-995D-A5A82EBFE7B3}">
      <formula1>"○,　"</formula1>
    </dataValidation>
    <dataValidation type="list" imeMode="halfAlpha" allowBlank="1" showInputMessage="1" showErrorMessage="1" error="リストから選択してください" sqref="J282" xr:uid="{9815A272-C1EB-4405-A5DC-C88C9B5E391B}">
      <formula1>"○,　"</formula1>
    </dataValidation>
    <dataValidation type="list" imeMode="halfAlpha" allowBlank="1" showInputMessage="1" showErrorMessage="1" error="リストから選択してください" sqref="J283" xr:uid="{7EE3F03B-69F6-4A41-9977-AED106353B0B}">
      <formula1>"○,　"</formula1>
    </dataValidation>
    <dataValidation type="list" imeMode="halfAlpha" allowBlank="1" showInputMessage="1" showErrorMessage="1" error="リストから選択してください" sqref="J284" xr:uid="{A1FA94F8-971B-429F-9AD5-7116DA6E7650}">
      <formula1>"○,　"</formula1>
    </dataValidation>
    <dataValidation type="list" imeMode="halfAlpha" allowBlank="1" showInputMessage="1" showErrorMessage="1" error="リストから選択してください" sqref="J285" xr:uid="{36BC4327-99FE-4022-8909-615557FEE433}">
      <formula1>"○,　"</formula1>
    </dataValidation>
    <dataValidation type="list" imeMode="halfAlpha" allowBlank="1" showInputMessage="1" showErrorMessage="1" error="リストから選択してください" sqref="J286" xr:uid="{8B2040D4-F2E7-41B3-B0A6-0878B4076B03}">
      <formula1>"○,　"</formula1>
    </dataValidation>
    <dataValidation type="list" imeMode="halfAlpha" allowBlank="1" showInputMessage="1" showErrorMessage="1" error="リストから選択してください" sqref="J287" xr:uid="{C4E4A055-47A5-4BA1-8CBF-C873622D82C5}">
      <formula1>"○,　"</formula1>
    </dataValidation>
    <dataValidation errorStyle="warning" imeMode="hiragana" allowBlank="1" showInputMessage="1" showErrorMessage="1" sqref="K287:Y287" xr:uid="{3A928395-5494-4B9B-9A4C-3A0F3A0C10AC}"/>
    <dataValidation type="list" imeMode="halfAlpha" allowBlank="1" showInputMessage="1" showErrorMessage="1" error="リストから選択してください" sqref="J288" xr:uid="{9ACD261B-5BC5-4FEC-ACFA-BDF539DAAF64}">
      <formula1>"○,　"</formula1>
    </dataValidation>
    <dataValidation type="list" imeMode="halfAlpha" allowBlank="1" showInputMessage="1" showErrorMessage="1" error="リストから選択してください" sqref="J289" xr:uid="{A53E7AEA-8C63-422F-B21F-EB631DEB861D}">
      <formula1>"○,　"</formula1>
    </dataValidation>
    <dataValidation type="list" imeMode="halfAlpha" allowBlank="1" showInputMessage="1" showErrorMessage="1" error="リストから選択してください" sqref="J290" xr:uid="{C201395A-1EB6-46AC-8079-470DC95A2AFD}">
      <formula1>"○,　"</formula1>
    </dataValidation>
    <dataValidation type="list" imeMode="halfAlpha" allowBlank="1" showInputMessage="1" showErrorMessage="1" error="リストから選択してください" sqref="J291" xr:uid="{7F91E14C-1B00-4C97-A11A-D783B76432A6}">
      <formula1>"○,　"</formula1>
    </dataValidation>
    <dataValidation type="list" imeMode="halfAlpha" allowBlank="1" showInputMessage="1" showErrorMessage="1" error="リストから選択してください" sqref="J292" xr:uid="{238AB8CF-4095-4EC5-B717-0AFE73DF5ACF}">
      <formula1>"○,　"</formula1>
    </dataValidation>
    <dataValidation type="list" imeMode="halfAlpha" allowBlank="1" showInputMessage="1" showErrorMessage="1" error="リストから選択してください" sqref="J293" xr:uid="{E1331608-8295-474C-BAEE-89BA2FEC878C}">
      <formula1>"○,　"</formula1>
    </dataValidation>
    <dataValidation type="list" imeMode="halfAlpha" allowBlank="1" showInputMessage="1" showErrorMessage="1" error="リストから選択してください" sqref="J294" xr:uid="{12E1C454-511F-4509-946F-578571AD822F}">
      <formula1>"○,　"</formula1>
    </dataValidation>
    <dataValidation type="list" imeMode="halfAlpha" allowBlank="1" showInputMessage="1" showErrorMessage="1" error="リストから選択してください" sqref="J295" xr:uid="{96C4D591-8A2D-4774-9396-C0708837725F}">
      <formula1>"○,　"</formula1>
    </dataValidation>
    <dataValidation type="list" imeMode="halfAlpha" allowBlank="1" showInputMessage="1" showErrorMessage="1" error="リストから選択してください" sqref="J296" xr:uid="{D253D2FA-346C-469B-936B-CC9AE7503B4B}">
      <formula1>"○,　"</formula1>
    </dataValidation>
    <dataValidation type="list" imeMode="halfAlpha" allowBlank="1" showInputMessage="1" showErrorMessage="1" error="リストから選択してください" sqref="J297" xr:uid="{C521D34B-3725-400E-9E82-69BD329F8DDF}">
      <formula1>"○,　"</formula1>
    </dataValidation>
    <dataValidation type="list" imeMode="halfAlpha" allowBlank="1" showInputMessage="1" showErrorMessage="1" error="リストから選択してください" sqref="J298" xr:uid="{8E679EDF-328B-4C0B-B652-C0A4AD978A74}">
      <formula1>"○,　"</formula1>
    </dataValidation>
    <dataValidation type="list" imeMode="halfAlpha" allowBlank="1" showInputMessage="1" showErrorMessage="1" error="リストから選択してください" sqref="J299" xr:uid="{D771AC53-CE80-44B5-9571-BC0A2450D511}">
      <formula1>"○,　"</formula1>
    </dataValidation>
    <dataValidation type="list" imeMode="halfAlpha" allowBlank="1" showInputMessage="1" showErrorMessage="1" error="リストから選択してください" sqref="J300" xr:uid="{4B1E07A2-3583-4706-9A9C-88C5F6B9869D}">
      <formula1>"○,　"</formula1>
    </dataValidation>
    <dataValidation type="list" imeMode="halfAlpha" allowBlank="1" showInputMessage="1" showErrorMessage="1" error="リストから選択してください" sqref="J301" xr:uid="{7AC37185-4D14-4ED0-9CA4-3FD9A11AF24E}">
      <formula1>"○,　"</formula1>
    </dataValidation>
    <dataValidation errorStyle="warning" imeMode="hiragana" allowBlank="1" showInputMessage="1" showErrorMessage="1" sqref="K301:Y301" xr:uid="{F55F8054-C6EE-4152-9F05-E33D6DA5DA18}"/>
    <dataValidation type="list" imeMode="halfAlpha" allowBlank="1" showInputMessage="1" showErrorMessage="1" error="リストから選択してください" sqref="J302" xr:uid="{664ED2E2-AB83-4DC2-94C4-9FE304BBDB03}">
      <formula1>"○,　"</formula1>
    </dataValidation>
    <dataValidation type="list" imeMode="halfAlpha" allowBlank="1" showInputMessage="1" showErrorMessage="1" error="リストから選択してください" sqref="J303" xr:uid="{F1E981EB-6B98-4E31-AB03-0CBE724CCD3E}">
      <formula1>"○,　"</formula1>
    </dataValidation>
    <dataValidation type="list" imeMode="halfAlpha" allowBlank="1" showInputMessage="1" showErrorMessage="1" error="リストから選択してください" sqref="J304" xr:uid="{C49982D3-E0A5-4D58-AED2-8D413B90FC0E}">
      <formula1>"○,　"</formula1>
    </dataValidation>
    <dataValidation type="list" imeMode="halfAlpha" allowBlank="1" showInputMessage="1" showErrorMessage="1" error="リストから選択してください" sqref="J305" xr:uid="{0A796415-6390-4B28-A22A-BDA7EF093729}">
      <formula1>"○,　"</formula1>
    </dataValidation>
    <dataValidation type="list" imeMode="halfAlpha" allowBlank="1" showInputMessage="1" showErrorMessage="1" error="リストから選択してください" sqref="J306" xr:uid="{C704A549-5E21-4C62-A005-8A36FD8DB46B}">
      <formula1>"○,　"</formula1>
    </dataValidation>
    <dataValidation errorStyle="warning" imeMode="hiragana" allowBlank="1" showInputMessage="1" showErrorMessage="1" sqref="K306:Y306" xr:uid="{713C2BD1-F7CE-40BA-86BE-101BF4FF8931}"/>
    <dataValidation type="list" imeMode="halfAlpha" allowBlank="1" showInputMessage="1" showErrorMessage="1" error="リストから選択してください" sqref="J307" xr:uid="{61636A1E-341E-4B95-B525-3EC67E4B5993}">
      <formula1>"○,　"</formula1>
    </dataValidation>
    <dataValidation type="list" imeMode="halfAlpha" allowBlank="1" showInputMessage="1" showErrorMessage="1" error="リストから選択してください" sqref="J308" xr:uid="{8126EE4F-47B8-4580-8907-575F57B14B85}">
      <formula1>"○,　"</formula1>
    </dataValidation>
    <dataValidation type="list" imeMode="halfAlpha" allowBlank="1" showInputMessage="1" showErrorMessage="1" error="リストから選択してください" sqref="J309" xr:uid="{70D9B2AB-B469-49F2-9DEA-BF0069915D5F}">
      <formula1>"○,　"</formula1>
    </dataValidation>
    <dataValidation type="list" imeMode="halfAlpha" allowBlank="1" showInputMessage="1" showErrorMessage="1" error="リストから選択してください" sqref="J310" xr:uid="{C445FEE4-6F99-4520-ABE7-A13A948DAC64}">
      <formula1>"○,　"</formula1>
    </dataValidation>
    <dataValidation type="list" imeMode="halfAlpha" allowBlank="1" showInputMessage="1" showErrorMessage="1" error="リストから選択してください" sqref="J311" xr:uid="{7AF4CE10-FC1E-4E84-A9C2-FEF02417289F}">
      <formula1>"○,　"</formula1>
    </dataValidation>
    <dataValidation type="list" imeMode="halfAlpha" allowBlank="1" showInputMessage="1" showErrorMessage="1" error="リストから選択してください" sqref="J312" xr:uid="{5E387886-944D-442F-A9A6-1C0DCDD004A4}">
      <formula1>"○,　"</formula1>
    </dataValidation>
    <dataValidation type="list" imeMode="halfAlpha" allowBlank="1" showInputMessage="1" showErrorMessage="1" error="リストから選択してください" sqref="J313" xr:uid="{B572D279-3C9B-434F-BF2D-F9BF437F1B67}">
      <formula1>"○,　"</formula1>
    </dataValidation>
    <dataValidation type="list" imeMode="halfAlpha" allowBlank="1" showInputMessage="1" showErrorMessage="1" error="リストから選択してください" sqref="J314" xr:uid="{B14F04D7-2CCD-4A9A-B8E8-6A261A098673}">
      <formula1>"○,　"</formula1>
    </dataValidation>
    <dataValidation type="list" imeMode="halfAlpha" allowBlank="1" showInputMessage="1" showErrorMessage="1" error="リストから選択してください" sqref="J315" xr:uid="{DF583533-D8DB-405F-9F56-C8C43F2134A3}">
      <formula1>"○,　"</formula1>
    </dataValidation>
    <dataValidation errorStyle="warning" imeMode="hiragana" allowBlank="1" showInputMessage="1" showErrorMessage="1" sqref="K315:Y315" xr:uid="{1250B8B0-2098-4D98-9873-C386FA0D8741}"/>
    <dataValidation type="list" imeMode="halfAlpha" allowBlank="1" showInputMessage="1" showErrorMessage="1" error="リストから選択してください" sqref="J316" xr:uid="{6F0AADB2-E636-4DB0-99A3-CD74106FE271}">
      <formula1>"○,　"</formula1>
    </dataValidation>
    <dataValidation type="list" imeMode="halfAlpha" allowBlank="1" showInputMessage="1" showErrorMessage="1" error="リストから選択してください" sqref="J317" xr:uid="{1AD1498D-E742-431D-9419-214FE7CE6C7A}">
      <formula1>"○,　"</formula1>
    </dataValidation>
    <dataValidation type="list" imeMode="halfAlpha" allowBlank="1" showInputMessage="1" showErrorMessage="1" error="リストから選択してください" sqref="J318" xr:uid="{B4448E48-E7DB-4413-84F5-C5D9C03D771A}">
      <formula1>"○,　"</formula1>
    </dataValidation>
    <dataValidation type="list" imeMode="halfAlpha" allowBlank="1" showInputMessage="1" showErrorMessage="1" error="リストから選択してください" sqref="J319" xr:uid="{21F88122-0EF3-4FAC-BC12-31BDE34C4794}">
      <formula1>"○,　"</formula1>
    </dataValidation>
    <dataValidation type="list" imeMode="halfAlpha" allowBlank="1" showInputMessage="1" showErrorMessage="1" error="リストから選択してください" sqref="J320" xr:uid="{26229D2A-A80E-4692-8D95-8492FE8B5A28}">
      <formula1>"○,　"</formula1>
    </dataValidation>
    <dataValidation type="list" imeMode="halfAlpha" allowBlank="1" showInputMessage="1" showErrorMessage="1" error="リストから選択してください" sqref="J321" xr:uid="{83E72130-246E-4975-BFFB-6086D6F4E77E}">
      <formula1>"○,　"</formula1>
    </dataValidation>
    <dataValidation errorStyle="warning" imeMode="hiragana" allowBlank="1" showInputMessage="1" showErrorMessage="1" sqref="K321:Y321" xr:uid="{21F29B78-0B4B-4D38-970C-034505369BC8}"/>
    <dataValidation type="list" imeMode="halfAlpha" allowBlank="1" showInputMessage="1" showErrorMessage="1" error="リストから選択してください" sqref="J322" xr:uid="{410942D8-46EE-4236-8C14-94B73425B2E8}">
      <formula1>"○,　"</formula1>
    </dataValidation>
    <dataValidation type="list" imeMode="halfAlpha" allowBlank="1" showInputMessage="1" showErrorMessage="1" error="リストから選択してください" sqref="J323" xr:uid="{E32AFB44-259A-43AB-A6F2-56A74B8ABCEC}">
      <formula1>"○,　"</formula1>
    </dataValidation>
    <dataValidation type="list" imeMode="halfAlpha" allowBlank="1" showInputMessage="1" showErrorMessage="1" error="リストから選択してください" sqref="J324" xr:uid="{D17E3FD2-1C73-4760-8E5C-DDCBBA18716C}">
      <formula1>"○,　"</formula1>
    </dataValidation>
    <dataValidation type="list" imeMode="halfAlpha" allowBlank="1" showInputMessage="1" showErrorMessage="1" error="リストから選択してください" sqref="J325" xr:uid="{5EB1225E-737E-4D01-BF5A-ECBB3A22737B}">
      <formula1>"○,　"</formula1>
    </dataValidation>
    <dataValidation type="list" imeMode="halfAlpha" allowBlank="1" showInputMessage="1" showErrorMessage="1" error="リストから選択してください" sqref="J326" xr:uid="{D97CE1AD-5BD4-4C1B-96BF-AB9C7C1A2DEF}">
      <formula1>"○,　"</formula1>
    </dataValidation>
    <dataValidation type="list" imeMode="halfAlpha" allowBlank="1" showInputMessage="1" showErrorMessage="1" error="リストから選択してください" sqref="J327" xr:uid="{F68BFA03-F11B-4251-84A6-0EF35ADBAAA9}">
      <formula1>"○,　"</formula1>
    </dataValidation>
    <dataValidation type="list" imeMode="halfAlpha" allowBlank="1" showInputMessage="1" showErrorMessage="1" error="リストから選択してください" sqref="J328" xr:uid="{610405E8-8F2A-40D5-B439-C996CFFCB2CB}">
      <formula1>"○,　"</formula1>
    </dataValidation>
    <dataValidation errorStyle="warning" imeMode="hiragana" allowBlank="1" showInputMessage="1" showErrorMessage="1" sqref="K328:Y328" xr:uid="{91464C65-F80B-41B2-8A06-0F84B9AF4891}"/>
    <dataValidation type="list" imeMode="halfAlpha" allowBlank="1" showInputMessage="1" showErrorMessage="1" error="リストから選択してください" sqref="J329" xr:uid="{11DF11E4-0A49-4BA6-83F4-BE8DA87CC81D}">
      <formula1>"○,　"</formula1>
    </dataValidation>
    <dataValidation type="list" imeMode="halfAlpha" allowBlank="1" showInputMessage="1" showErrorMessage="1" error="リストから選択してください" sqref="J330" xr:uid="{D33CE40D-5C9A-4D36-AE3E-59F3BCDF33EC}">
      <formula1>"○,　"</formula1>
    </dataValidation>
    <dataValidation type="list" imeMode="halfAlpha" allowBlank="1" showInputMessage="1" showErrorMessage="1" error="リストから選択してください" sqref="J331" xr:uid="{99EF0E2B-E3D9-41F1-8929-F017495D14A6}">
      <formula1>"○,　"</formula1>
    </dataValidation>
    <dataValidation errorStyle="warning" imeMode="hiragana" allowBlank="1" showInputMessage="1" showErrorMessage="1" sqref="K331:Y331" xr:uid="{1B51CFBA-C2DA-47D1-8B56-AF2E302CE93A}"/>
    <dataValidation type="list" imeMode="halfAlpha" allowBlank="1" showInputMessage="1" showErrorMessage="1" error="リストから選択してください" sqref="J332" xr:uid="{0EBE871C-96F5-4995-B41E-177BD318F744}">
      <formula1>"○,　"</formula1>
    </dataValidation>
    <dataValidation type="list" imeMode="halfAlpha" allowBlank="1" showInputMessage="1" showErrorMessage="1" error="リストから選択してください" sqref="J333" xr:uid="{431D5AA7-5974-404E-A8E1-F538B7F38AB5}">
      <formula1>"○,　"</formula1>
    </dataValidation>
    <dataValidation type="list" imeMode="halfAlpha" allowBlank="1" showInputMessage="1" showErrorMessage="1" error="リストから選択してください" sqref="J334" xr:uid="{82B66831-22E5-4349-8727-6D73F7257B49}">
      <formula1>"○,　"</formula1>
    </dataValidation>
    <dataValidation type="list" imeMode="halfAlpha" allowBlank="1" showInputMessage="1" showErrorMessage="1" error="リストから選択してください" sqref="J335" xr:uid="{2F979025-C1C4-493B-A727-1899054B5799}">
      <formula1>"○,　"</formula1>
    </dataValidation>
    <dataValidation type="list" imeMode="halfAlpha" allowBlank="1" showInputMessage="1" showErrorMessage="1" error="リストから選択してください" sqref="J336" xr:uid="{B77FD459-EA8E-4BFE-84B9-10FBE4ABDA1C}">
      <formula1>"○,　"</formula1>
    </dataValidation>
    <dataValidation type="list" imeMode="halfAlpha" allowBlank="1" showInputMessage="1" showErrorMessage="1" error="リストから選択してください" sqref="J337" xr:uid="{535B7B10-031A-4237-9162-6B3C03DEA8B7}">
      <formula1>"○,　"</formula1>
    </dataValidation>
    <dataValidation type="list" imeMode="halfAlpha" allowBlank="1" showInputMessage="1" showErrorMessage="1" error="リストから選択してください" sqref="J338" xr:uid="{A6517FE6-E3AA-4DF5-B448-3CA5B2654726}">
      <formula1>"○,　"</formula1>
    </dataValidation>
    <dataValidation type="list" imeMode="halfAlpha" allowBlank="1" showInputMessage="1" showErrorMessage="1" error="リストから選択してください" sqref="J339" xr:uid="{B0BBC73D-7B3A-48B7-A5BA-A171E1EFC710}">
      <formula1>"○,　"</formula1>
    </dataValidation>
    <dataValidation type="list" imeMode="halfAlpha" allowBlank="1" showInputMessage="1" showErrorMessage="1" error="リストから選択してください" sqref="J340" xr:uid="{016DBC9B-62CF-4EAE-B236-DFCDFFEDF5F6}">
      <formula1>"○,　"</formula1>
    </dataValidation>
    <dataValidation type="list" imeMode="halfAlpha" allowBlank="1" showInputMessage="1" showErrorMessage="1" error="リストから選択してください" sqref="J341" xr:uid="{8BF7E55E-1BE1-4160-BFED-8FFE581A1C02}">
      <formula1>"○,　"</formula1>
    </dataValidation>
    <dataValidation type="list" imeMode="halfAlpha" allowBlank="1" showInputMessage="1" showErrorMessage="1" error="リストから選択してください" sqref="J342" xr:uid="{263BA1B8-3499-498F-A7ED-2350AF55A4FB}">
      <formula1>"○,　"</formula1>
    </dataValidation>
    <dataValidation errorStyle="warning" imeMode="hiragana" allowBlank="1" showInputMessage="1" showErrorMessage="1" sqref="K342:Y342" xr:uid="{6260082E-B3B4-44B3-B886-018D089192D6}"/>
    <dataValidation type="list" imeMode="halfAlpha" allowBlank="1" showInputMessage="1" showErrorMessage="1" error="リストから選択してください" sqref="J343" xr:uid="{9FABA5B6-45FD-4F95-B68C-1327EEA572C8}">
      <formula1>"○,　"</formula1>
    </dataValidation>
    <dataValidation type="list" imeMode="halfAlpha" allowBlank="1" showInputMessage="1" showErrorMessage="1" error="リストから選択してください" sqref="J344" xr:uid="{BD291B2E-31AF-4909-AD13-133D33826F3E}">
      <formula1>"○,　"</formula1>
    </dataValidation>
    <dataValidation type="list" imeMode="halfAlpha" allowBlank="1" showInputMessage="1" showErrorMessage="1" error="リストから選択してください" sqref="J345" xr:uid="{FB60E265-1F60-4686-8E6B-8D1F73805D7B}">
      <formula1>"○,　"</formula1>
    </dataValidation>
    <dataValidation type="list" imeMode="halfAlpha" allowBlank="1" showInputMessage="1" showErrorMessage="1" error="リストから選択してください" sqref="J346" xr:uid="{3476B851-3C5E-4627-9ACE-5FB9F6D239BA}">
      <formula1>"○,　"</formula1>
    </dataValidation>
    <dataValidation type="list" imeMode="halfAlpha" allowBlank="1" showInputMessage="1" showErrorMessage="1" error="リストから選択してください" sqref="J347" xr:uid="{44FFD4BA-E045-4A5A-AAA2-9DBCB29B6E42}">
      <formula1>"○,　"</formula1>
    </dataValidation>
    <dataValidation type="list" imeMode="halfAlpha" allowBlank="1" showInputMessage="1" showErrorMessage="1" error="リストから選択してください" sqref="J348" xr:uid="{F9082386-1B64-49FF-9CB8-FB38827ACE2D}">
      <formula1>"○,　"</formula1>
    </dataValidation>
    <dataValidation type="list" imeMode="halfAlpha" allowBlank="1" showInputMessage="1" showErrorMessage="1" error="リストから選択してください" sqref="J349" xr:uid="{BB1E87D0-1BF5-4B26-A454-5AA4642754A3}">
      <formula1>"○,　"</formula1>
    </dataValidation>
    <dataValidation type="list" imeMode="halfAlpha" allowBlank="1" showInputMessage="1" showErrorMessage="1" error="リストから選択してください" sqref="J350" xr:uid="{CD32D35D-0D70-4644-82B0-9AD717E23CA5}">
      <formula1>"○,　"</formula1>
    </dataValidation>
    <dataValidation type="list" imeMode="halfAlpha" allowBlank="1" showInputMessage="1" showErrorMessage="1" error="リストから選択してください" sqref="J351" xr:uid="{23B5CF79-B46C-42BE-B179-EE2FD1136AA4}">
      <formula1>"○,　"</formula1>
    </dataValidation>
    <dataValidation type="list" imeMode="halfAlpha" allowBlank="1" showInputMessage="1" showErrorMessage="1" error="リストから選択してください" sqref="J352" xr:uid="{1ACFDC33-42AF-4927-BD06-AEB06D003C99}">
      <formula1>"○,　"</formula1>
    </dataValidation>
    <dataValidation type="list" imeMode="halfAlpha" allowBlank="1" showInputMessage="1" showErrorMessage="1" error="リストから選択してください" sqref="J353" xr:uid="{40C6CE71-50D6-422D-9651-843935B7CA9F}">
      <formula1>"○,　"</formula1>
    </dataValidation>
    <dataValidation type="list" imeMode="halfAlpha" allowBlank="1" showInputMessage="1" showErrorMessage="1" error="リストから選択してください" sqref="J354" xr:uid="{9C0860EE-5602-44E4-8EE0-43AED8D434EF}">
      <formula1>"○,　"</formula1>
    </dataValidation>
    <dataValidation errorStyle="warning" imeMode="hiragana" allowBlank="1" showInputMessage="1" showErrorMessage="1" sqref="K354:Y354" xr:uid="{1156EC33-6BF8-45F5-ACD0-1F16829C5241}"/>
    <dataValidation type="list" imeMode="halfAlpha" allowBlank="1" showInputMessage="1" showErrorMessage="1" error="リストから選択してください" sqref="J355" xr:uid="{5F036F21-BB6D-42EE-9BB0-39361E298A61}">
      <formula1>"○,　"</formula1>
    </dataValidation>
    <dataValidation type="list" imeMode="halfAlpha" allowBlank="1" showInputMessage="1" showErrorMessage="1" error="リストから選択してください" sqref="J356" xr:uid="{4E6CC4F8-22A2-45B1-AC9C-6E09D2B16915}">
      <formula1>"○,　"</formula1>
    </dataValidation>
    <dataValidation type="list" imeMode="halfAlpha" allowBlank="1" showInputMessage="1" showErrorMessage="1" error="リストから選択してください" sqref="J357" xr:uid="{EB05D149-734D-449F-98F1-476B468AA8AB}">
      <formula1>"○,　"</formula1>
    </dataValidation>
    <dataValidation errorStyle="warning" imeMode="hiragana" allowBlank="1" showInputMessage="1" showErrorMessage="1" sqref="K357:Y357" xr:uid="{AA7D3E0D-D860-4757-8795-6D934B976067}"/>
    <dataValidation type="list" imeMode="halfAlpha" allowBlank="1" showInputMessage="1" showErrorMessage="1" error="リストから選択してください" sqref="J358" xr:uid="{EB51D05A-18B7-47D5-AAE9-FABA377BFE23}">
      <formula1>"○,　"</formula1>
    </dataValidation>
    <dataValidation type="list" imeMode="halfAlpha" allowBlank="1" showInputMessage="1" showErrorMessage="1" error="リストから選択してください" sqref="J359" xr:uid="{6355CC4B-DB12-4889-BA33-016BDE3A23AD}">
      <formula1>"○,　"</formula1>
    </dataValidation>
    <dataValidation type="list" imeMode="halfAlpha" allowBlank="1" showInputMessage="1" showErrorMessage="1" error="リストから選択してください" sqref="J360" xr:uid="{37B240EB-EBA7-4255-A63B-2CA575350D4D}">
      <formula1>"○,　"</formula1>
    </dataValidation>
    <dataValidation type="list" imeMode="halfAlpha" allowBlank="1" showInputMessage="1" showErrorMessage="1" error="リストから選択してください" sqref="J361" xr:uid="{82A5F006-CA65-4703-86B3-5EA10019C7D4}">
      <formula1>"○,　"</formula1>
    </dataValidation>
    <dataValidation type="list" imeMode="halfAlpha" allowBlank="1" showInputMessage="1" showErrorMessage="1" error="リストから選択してください" sqref="J362" xr:uid="{9904C4EA-0657-4C14-BDD9-C656B7F73703}">
      <formula1>"○,　"</formula1>
    </dataValidation>
    <dataValidation errorStyle="warning" imeMode="hiragana" allowBlank="1" showInputMessage="1" showErrorMessage="1" sqref="K362:Y362" xr:uid="{0E507642-D180-4D2D-9EFD-F2F3CAF5125B}"/>
    <dataValidation type="list" imeMode="halfAlpha" allowBlank="1" showInputMessage="1" showErrorMessage="1" error="リストから選択してください" sqref="M366" xr:uid="{2BCC37FE-3500-41F2-8354-5DB3886F1643}">
      <formula1>"○,　"</formula1>
    </dataValidation>
    <dataValidation type="list" imeMode="halfAlpha" allowBlank="1" showInputMessage="1" showErrorMessage="1" error="リストから選択してください" sqref="M367" xr:uid="{C4EB19CC-797B-4258-8BB4-0915415390A0}">
      <formula1>"○,　"</formula1>
    </dataValidation>
    <dataValidation type="list" imeMode="halfAlpha" allowBlank="1" showInputMessage="1" showErrorMessage="1" error="リストから選択してください" sqref="M368" xr:uid="{AD5A114D-3754-49E1-9BD5-E415E3D30E26}">
      <formula1>"○,　"</formula1>
    </dataValidation>
    <dataValidation type="list" imeMode="halfAlpha" allowBlank="1" showInputMessage="1" showErrorMessage="1" error="リストから選択してください" sqref="M369" xr:uid="{5B055B62-D2A2-423A-ADA1-A04B1565296C}">
      <formula1>"○,　"</formula1>
    </dataValidation>
    <dataValidation type="list" imeMode="halfAlpha" allowBlank="1" showInputMessage="1" showErrorMessage="1" error="リストから選択してください" sqref="M370" xr:uid="{7B19D7DC-BE9E-4512-BCD0-0E013E78D72E}">
      <formula1>"○,　"</formula1>
    </dataValidation>
    <dataValidation type="list" imeMode="halfAlpha" allowBlank="1" showInputMessage="1" showErrorMessage="1" error="リストから選択してください" sqref="M371" xr:uid="{3C8CC69E-5806-4281-BC09-E5D2B2E42454}">
      <formula1>"○,　"</formula1>
    </dataValidation>
    <dataValidation type="list" imeMode="halfAlpha" allowBlank="1" showInputMessage="1" showErrorMessage="1" error="リストから選択してください" sqref="M372" xr:uid="{848C5AB9-860F-4E8E-9294-716A3B5B41DF}">
      <formula1>"○,　"</formula1>
    </dataValidation>
    <dataValidation type="list" imeMode="halfAlpha" allowBlank="1" showInputMessage="1" showErrorMessage="1" error="リストから選択してください" sqref="M373" xr:uid="{A1260B64-60D5-4DAA-970B-7F2829A7AF9D}">
      <formula1>"○,　"</formula1>
    </dataValidation>
    <dataValidation type="list" imeMode="halfAlpha" allowBlank="1" showInputMessage="1" showErrorMessage="1" error="リストから選択してください" sqref="M374" xr:uid="{AB356C8F-012F-4A0E-9724-FCC2B28553C7}">
      <formula1>"○,　"</formula1>
    </dataValidation>
    <dataValidation type="list" imeMode="halfAlpha" allowBlank="1" showInputMessage="1" showErrorMessage="1" error="リストから選択してください" sqref="M375" xr:uid="{0A8C1C45-B872-41A4-BCB3-F4488884955C}">
      <formula1>"○,　"</formula1>
    </dataValidation>
    <dataValidation type="list" imeMode="halfAlpha" allowBlank="1" showInputMessage="1" showErrorMessage="1" error="リストから選択してください" sqref="M376" xr:uid="{989F973E-AFCA-45AB-B067-4E565375AF93}">
      <formula1>"○,　"</formula1>
    </dataValidation>
    <dataValidation type="list" imeMode="halfAlpha" allowBlank="1" showInputMessage="1" showErrorMessage="1" error="リストから選択してください" sqref="M377" xr:uid="{E78CC121-9F44-4E3D-9AC1-88FB8E2209C7}">
      <formula1>"○,　"</formula1>
    </dataValidation>
    <dataValidation type="list" imeMode="halfAlpha" allowBlank="1" showInputMessage="1" showErrorMessage="1" error="リストから選択してください" sqref="M378" xr:uid="{464C2F8E-7C91-4834-90C2-4140F50BEDC4}">
      <formula1>"○,　"</formula1>
    </dataValidation>
    <dataValidation errorStyle="warning" imeMode="hiragana" allowBlank="1" showInputMessage="1" showErrorMessage="1" sqref="N378:Y378" xr:uid="{B6083C51-A2F0-4A33-AB7D-6A6CA544FCE6}"/>
    <dataValidation type="list" imeMode="halfAlpha" allowBlank="1" showInputMessage="1" showErrorMessage="1" error="リストから選択してください" sqref="M379" xr:uid="{9710DF6D-B749-4BEC-81A9-FC165D81ACCB}">
      <formula1>"○,　"</formula1>
    </dataValidation>
    <dataValidation type="list" imeMode="halfAlpha" allowBlank="1" showInputMessage="1" showErrorMessage="1" error="リストから選択してください" sqref="M380" xr:uid="{09238AA7-9BB4-46EA-8B3B-E3035D3181C6}">
      <formula1>"○,　"</formula1>
    </dataValidation>
    <dataValidation type="list" imeMode="halfAlpha" allowBlank="1" showInputMessage="1" showErrorMessage="1" error="リストから選択してください" sqref="M381" xr:uid="{9A7CD0B1-3DD0-4C6F-95B3-0E2921C5F6A8}">
      <formula1>"○,　"</formula1>
    </dataValidation>
    <dataValidation type="list" imeMode="halfAlpha" allowBlank="1" showInputMessage="1" showErrorMessage="1" error="リストから選択してください" sqref="M382" xr:uid="{7F05155B-005F-44DA-9925-5AD389C35B12}">
      <formula1>"○,　"</formula1>
    </dataValidation>
    <dataValidation type="list" imeMode="halfAlpha" allowBlank="1" showInputMessage="1" showErrorMessage="1" error="リストから選択してください" sqref="M383" xr:uid="{323D5B7C-ADD7-46A3-B5A1-FA546C9A4ADE}">
      <formula1>"○,　"</formula1>
    </dataValidation>
    <dataValidation errorStyle="warning" imeMode="hiragana" allowBlank="1" showInputMessage="1" showErrorMessage="1" sqref="N383:Y383" xr:uid="{1D25A8B7-5220-49C5-BC6B-A7C1D5C89C7C}"/>
    <dataValidation type="list" imeMode="halfAlpha" allowBlank="1" showInputMessage="1" showErrorMessage="1" error="リストから選択してください" sqref="M384" xr:uid="{0A4D6DC5-C04E-4142-9F4B-3D6A249FA1B1}">
      <formula1>"○,　"</formula1>
    </dataValidation>
    <dataValidation type="list" imeMode="halfAlpha" allowBlank="1" showInputMessage="1" showErrorMessage="1" error="リストから選択してください" sqref="M385" xr:uid="{DE1BEB85-6222-4940-8116-62FF1FEED1C3}">
      <formula1>"○,　"</formula1>
    </dataValidation>
    <dataValidation type="list" imeMode="halfAlpha" allowBlank="1" showInputMessage="1" showErrorMessage="1" error="リストから選択してください" sqref="M386" xr:uid="{51CE4C9C-81B8-4FE1-9957-F27763F7DBD6}">
      <formula1>"○,　"</formula1>
    </dataValidation>
    <dataValidation type="list" imeMode="halfAlpha" allowBlank="1" showInputMessage="1" showErrorMessage="1" error="リストから選択してください" sqref="M387" xr:uid="{46DAC34A-05A4-4B18-9431-FFAFA0E09A38}">
      <formula1>"○,　"</formula1>
    </dataValidation>
    <dataValidation errorStyle="warning" imeMode="hiragana" allowBlank="1" showInputMessage="1" showErrorMessage="1" sqref="N387:Y387" xr:uid="{FCC1EB51-E59A-41BB-8A7C-895B3DD1C84B}"/>
    <dataValidation type="list" imeMode="halfAlpha" allowBlank="1" showInputMessage="1" showErrorMessage="1" error="リストから選択してください" sqref="M388" xr:uid="{3AC81156-47BE-40AA-A403-88D382F7E277}">
      <formula1>"○,　"</formula1>
    </dataValidation>
    <dataValidation type="list" imeMode="halfAlpha" allowBlank="1" showInputMessage="1" showErrorMessage="1" error="リストから選択してください" sqref="M389" xr:uid="{40EEEE33-4F8A-4D19-B210-4C95F5C32519}">
      <formula1>"○,　"</formula1>
    </dataValidation>
    <dataValidation type="list" imeMode="halfAlpha" allowBlank="1" showInputMessage="1" showErrorMessage="1" error="リストから選択してください" sqref="M390" xr:uid="{3B79EFA9-A021-4031-9F81-71450EFB12AF}">
      <formula1>"○,　"</formula1>
    </dataValidation>
    <dataValidation type="list" imeMode="halfAlpha" allowBlank="1" showInputMessage="1" showErrorMessage="1" error="リストから選択してください" sqref="M391" xr:uid="{EC4F5DB6-A1B4-46CD-847B-47D35B66F9AF}">
      <formula1>"○,　"</formula1>
    </dataValidation>
    <dataValidation errorStyle="warning" imeMode="hiragana" allowBlank="1" showInputMessage="1" showErrorMessage="1" sqref="N391:Y391" xr:uid="{9B1A544C-E933-487A-9920-15959C312AAB}"/>
    <dataValidation type="list" imeMode="halfAlpha" allowBlank="1" showInputMessage="1" showErrorMessage="1" error="リストから選択してください" sqref="M392" xr:uid="{27439C79-E0D6-404B-B562-5D9768868445}">
      <formula1>"○,　"</formula1>
    </dataValidation>
    <dataValidation type="list" imeMode="halfAlpha" allowBlank="1" showInputMessage="1" showErrorMessage="1" error="リストから選択してください" sqref="M393" xr:uid="{4132338F-53B7-4FD7-9C4D-7EA34E91ADA4}">
      <formula1>"○,　"</formula1>
    </dataValidation>
    <dataValidation type="list" imeMode="halfAlpha" allowBlank="1" showInputMessage="1" showErrorMessage="1" error="リストから選択してください" sqref="M394" xr:uid="{8A643B77-99C2-4C82-A8A3-1AB515E1ECC3}">
      <formula1>"○,　"</formula1>
    </dataValidation>
    <dataValidation type="list" imeMode="halfAlpha" allowBlank="1" showInputMessage="1" showErrorMessage="1" error="リストから選択してください" sqref="M395" xr:uid="{1EDF23B7-C5FB-400F-9039-86243089012D}">
      <formula1>"○,　"</formula1>
    </dataValidation>
    <dataValidation type="list" imeMode="halfAlpha" allowBlank="1" showInputMessage="1" showErrorMessage="1" error="リストから選択してください" sqref="M396" xr:uid="{ADC3EBD7-0B67-4A03-94DB-1104AC67525C}">
      <formula1>"○,　"</formula1>
    </dataValidation>
    <dataValidation type="list" imeMode="halfAlpha" allowBlank="1" showInputMessage="1" showErrorMessage="1" error="リストから選択してください" sqref="M397" xr:uid="{219CE2A8-1550-48C7-89A6-87D08A916EDF}">
      <formula1>"○,　"</formula1>
    </dataValidation>
    <dataValidation type="list" imeMode="halfAlpha" allowBlank="1" showInputMessage="1" showErrorMessage="1" error="リストから選択してください" sqref="M398" xr:uid="{596B30CA-F433-4D68-8FA6-ED5B40410346}">
      <formula1>"○,　"</formula1>
    </dataValidation>
    <dataValidation type="list" imeMode="halfAlpha" allowBlank="1" showInputMessage="1" showErrorMessage="1" error="リストから選択してください" sqref="M399" xr:uid="{AA116C1C-711B-4B6B-A0CD-8117ADACE806}">
      <formula1>"○,　"</formula1>
    </dataValidation>
    <dataValidation type="list" imeMode="halfAlpha" allowBlank="1" showInputMessage="1" showErrorMessage="1" error="リストから選択してください" sqref="M400" xr:uid="{F6867938-AE60-4D2B-8C26-FEF8656C087A}">
      <formula1>"○,　"</formula1>
    </dataValidation>
    <dataValidation type="list" imeMode="halfAlpha" allowBlank="1" showInputMessage="1" showErrorMessage="1" error="リストから選択してください" sqref="M401" xr:uid="{CA1E8AA0-FD72-46B3-988B-9F9B8DE17617}">
      <formula1>"○,　"</formula1>
    </dataValidation>
    <dataValidation type="list" imeMode="halfAlpha" allowBlank="1" showInputMessage="1" showErrorMessage="1" error="リストから選択してください" sqref="M402" xr:uid="{8A9AF962-BF28-4AFD-8528-6981E02DC8DC}">
      <formula1>"○,　"</formula1>
    </dataValidation>
    <dataValidation type="list" imeMode="halfAlpha" allowBlank="1" showInputMessage="1" showErrorMessage="1" error="リストから選択してください" sqref="M403" xr:uid="{93293932-494A-4E5A-BCFF-32B679C4C988}">
      <formula1>"○,　"</formula1>
    </dataValidation>
    <dataValidation type="list" imeMode="halfAlpha" allowBlank="1" showInputMessage="1" showErrorMessage="1" error="リストから選択してください" sqref="M404" xr:uid="{77060F73-3267-4938-AFB7-5678BE87314F}">
      <formula1>"○,　"</formula1>
    </dataValidation>
    <dataValidation type="list" imeMode="halfAlpha" allowBlank="1" showInputMessage="1" showErrorMessage="1" error="リストから選択してください" sqref="M405" xr:uid="{0823ABB2-B626-40EA-B852-F4B3418419A2}">
      <formula1>"○,　"</formula1>
    </dataValidation>
    <dataValidation type="list" imeMode="halfAlpha" allowBlank="1" showInputMessage="1" showErrorMessage="1" error="リストから選択してください" sqref="M406" xr:uid="{D8820FA6-1023-47DB-B179-3D223296B10F}">
      <formula1>"○,　"</formula1>
    </dataValidation>
    <dataValidation type="list" imeMode="halfAlpha" allowBlank="1" showInputMessage="1" showErrorMessage="1" error="リストから選択してください" sqref="M407" xr:uid="{D535BCCA-2BD6-437C-BC2A-193EC0573C45}">
      <formula1>"○,　"</formula1>
    </dataValidation>
    <dataValidation type="list" imeMode="halfAlpha" allowBlank="1" showInputMessage="1" showErrorMessage="1" error="リストから選択してください" sqref="M408" xr:uid="{65091BEF-61CC-46AE-A067-8428FAD5D66B}">
      <formula1>"○,　"</formula1>
    </dataValidation>
    <dataValidation type="list" imeMode="halfAlpha" allowBlank="1" showInputMessage="1" showErrorMessage="1" error="リストから選択してください" sqref="M409" xr:uid="{38D67D5B-E508-4E01-81BF-8C9F48261C89}">
      <formula1>"○,　"</formula1>
    </dataValidation>
    <dataValidation type="list" imeMode="halfAlpha" allowBlank="1" showInputMessage="1" showErrorMessage="1" error="リストから選択してください" sqref="M410" xr:uid="{02E631E2-FC2C-4512-AE04-0AB7CAA74395}">
      <formula1>"○,　"</formula1>
    </dataValidation>
    <dataValidation type="list" imeMode="halfAlpha" allowBlank="1" showInputMessage="1" showErrorMessage="1" error="リストから選択してください" sqref="M411" xr:uid="{A4E56AB7-3A95-4C2A-9B6D-2E96D3764D8E}">
      <formula1>"○,　"</formula1>
    </dataValidation>
    <dataValidation type="list" imeMode="halfAlpha" allowBlank="1" showInputMessage="1" showErrorMessage="1" error="リストから選択してください" sqref="M412" xr:uid="{B16EAAAE-BA15-47ED-920A-537D174BE783}">
      <formula1>"○,　"</formula1>
    </dataValidation>
    <dataValidation type="list" imeMode="halfAlpha" allowBlank="1" showInputMessage="1" showErrorMessage="1" error="リストから選択してください" sqref="M413" xr:uid="{B97E96B9-C313-4342-BAED-A62E4B5791C7}">
      <formula1>"○,　"</formula1>
    </dataValidation>
    <dataValidation type="list" imeMode="halfAlpha" allowBlank="1" showInputMessage="1" showErrorMessage="1" error="リストから選択してください" sqref="M414" xr:uid="{5609970D-ED44-49D3-A84C-36254334CB09}">
      <formula1>"○,　"</formula1>
    </dataValidation>
    <dataValidation errorStyle="warning" imeMode="hiragana" allowBlank="1" showInputMessage="1" showErrorMessage="1" sqref="N414:Y414" xr:uid="{1EAD3C1D-90D8-4BFD-9D9C-AA4C011A4D68}"/>
    <dataValidation type="list" imeMode="halfAlpha" allowBlank="1" showInputMessage="1" showErrorMessage="1" error="リストから選択してください" sqref="M415" xr:uid="{6CBAD964-9B2F-4FBC-A0F2-A6B0D40BC761}">
      <formula1>"○,　"</formula1>
    </dataValidation>
    <dataValidation type="list" imeMode="halfAlpha" allowBlank="1" showInputMessage="1" showErrorMessage="1" error="リストから選択してください" sqref="M416" xr:uid="{D1B7D215-1972-47C1-98BB-A7E4DA0A143E}">
      <formula1>"○,　"</formula1>
    </dataValidation>
    <dataValidation type="list" imeMode="halfAlpha" allowBlank="1" showInputMessage="1" showErrorMessage="1" error="リストから選択してください" sqref="M417" xr:uid="{5D0683E9-D01D-46C3-97D2-DC8745803159}">
      <formula1>"○,　"</formula1>
    </dataValidation>
    <dataValidation type="list" imeMode="halfAlpha" allowBlank="1" showInputMessage="1" showErrorMessage="1" error="リストから選択してください" sqref="M418" xr:uid="{D98A6359-A1FB-4069-9A4B-AB082986F3E7}">
      <formula1>"○,　"</formula1>
    </dataValidation>
    <dataValidation type="list" imeMode="halfAlpha" allowBlank="1" showInputMessage="1" showErrorMessage="1" error="リストから選択してください" sqref="M419" xr:uid="{34ABE9CA-8721-4C4A-ADC2-59C7796CFB9A}">
      <formula1>"○,　"</formula1>
    </dataValidation>
    <dataValidation errorStyle="warning" imeMode="hiragana" allowBlank="1" showInputMessage="1" showErrorMessage="1" sqref="N419:Y419" xr:uid="{99013E1E-60A1-42D1-A050-8949A82B4211}"/>
    <dataValidation type="list" imeMode="halfAlpha" allowBlank="1" showInputMessage="1" showErrorMessage="1" error="リストから選択してください" sqref="M420" xr:uid="{38932708-D54D-4BD1-A9AA-140863362C59}">
      <formula1>"○,　"</formula1>
    </dataValidation>
    <dataValidation type="list" imeMode="halfAlpha" allowBlank="1" showInputMessage="1" showErrorMessage="1" error="リストから選択してください" sqref="M421" xr:uid="{FD368C2A-6D1B-4268-A5EC-1294755CBB6A}">
      <formula1>"○,　"</formula1>
    </dataValidation>
    <dataValidation type="list" imeMode="halfAlpha" allowBlank="1" showInputMessage="1" showErrorMessage="1" error="リストから選択してください" sqref="M422" xr:uid="{7F55973E-A618-4304-9383-F76461DE8D8E}">
      <formula1>"○,　"</formula1>
    </dataValidation>
    <dataValidation type="list" imeMode="halfAlpha" allowBlank="1" showInputMessage="1" showErrorMessage="1" error="リストから選択してください" sqref="M423" xr:uid="{6C12853F-0E43-420D-86BD-3736EA64F768}">
      <formula1>"○,　"</formula1>
    </dataValidation>
    <dataValidation type="list" imeMode="halfAlpha" allowBlank="1" showInputMessage="1" showErrorMessage="1" error="リストから選択してください" sqref="M424" xr:uid="{90565C4C-0823-4D35-A485-92597D485FE8}">
      <formula1>"○,　"</formula1>
    </dataValidation>
    <dataValidation type="list" imeMode="halfAlpha" allowBlank="1" showInputMessage="1" showErrorMessage="1" error="リストから選択してください" sqref="M425" xr:uid="{6BF13A57-5341-41E2-82E2-01BD192E224B}">
      <formula1>"○,　"</formula1>
    </dataValidation>
    <dataValidation type="list" imeMode="halfAlpha" allowBlank="1" showInputMessage="1" showErrorMessage="1" error="リストから選択してください" sqref="M426" xr:uid="{1662FF22-C27D-48AC-A391-B325DD5F1024}">
      <formula1>"○,　"</formula1>
    </dataValidation>
    <dataValidation type="list" imeMode="halfAlpha" allowBlank="1" showInputMessage="1" showErrorMessage="1" error="リストから選択してください" sqref="M427" xr:uid="{26E99440-153C-4E78-B597-617616D23B30}">
      <formula1>"○,　"</formula1>
    </dataValidation>
    <dataValidation errorStyle="warning" imeMode="hiragana" allowBlank="1" showInputMessage="1" showErrorMessage="1" sqref="N427:Y427" xr:uid="{325F5C3B-D965-4345-AE21-651A4DCBEDEB}"/>
    <dataValidation type="list" imeMode="halfAlpha" allowBlank="1" showInputMessage="1" showErrorMessage="1" error="リストから選択してください" sqref="M428" xr:uid="{5B641EEC-0DB2-426B-91A7-A0F367352458}">
      <formula1>"○,　"</formula1>
    </dataValidation>
    <dataValidation type="list" imeMode="halfAlpha" allowBlank="1" showInputMessage="1" showErrorMessage="1" error="リストから選択してください" sqref="M429" xr:uid="{CEFCB400-54A4-41CE-A702-15A7635758F3}">
      <formula1>"○,　"</formula1>
    </dataValidation>
    <dataValidation type="list" imeMode="halfAlpha" allowBlank="1" showInputMessage="1" showErrorMessage="1" error="リストから選択してください" sqref="M430" xr:uid="{D686D131-E211-4637-89A3-7B9E93F00C48}">
      <formula1>"○,　"</formula1>
    </dataValidation>
    <dataValidation type="list" imeMode="halfAlpha" allowBlank="1" showInputMessage="1" showErrorMessage="1" error="リストから選択してください" sqref="M431" xr:uid="{8FA20209-B429-4D2D-ACF6-1CF44448417D}">
      <formula1>"○,　"</formula1>
    </dataValidation>
    <dataValidation type="list" imeMode="halfAlpha" allowBlank="1" showInputMessage="1" showErrorMessage="1" error="リストから選択してください" sqref="M432" xr:uid="{51FB5F20-D7FE-40B6-B187-84DDFACB9EEC}">
      <formula1>"○,　"</formula1>
    </dataValidation>
    <dataValidation type="list" imeMode="halfAlpha" allowBlank="1" showInputMessage="1" showErrorMessage="1" error="リストから選択してください" sqref="M433" xr:uid="{D9B2E1EF-0D7F-46EA-8371-B8701649BCAB}">
      <formula1>"○,　"</formula1>
    </dataValidation>
    <dataValidation type="list" imeMode="halfAlpha" allowBlank="1" showInputMessage="1" showErrorMessage="1" error="リストから選択してください" sqref="M434" xr:uid="{B85A15BC-A9F0-4514-9AFB-AA817173A75E}">
      <formula1>"○,　"</formula1>
    </dataValidation>
    <dataValidation errorStyle="warning" imeMode="hiragana" allowBlank="1" showInputMessage="1" showErrorMessage="1" sqref="N434:Y434" xr:uid="{516B134A-AEBC-4E62-A6D4-0A3709D0AF34}"/>
    <dataValidation type="list" imeMode="halfAlpha" allowBlank="1" showInputMessage="1" showErrorMessage="1" error="リストから選択してください" sqref="M435" xr:uid="{ED5DCD84-8A8D-43D0-B6B7-4D6B2A5816D0}">
      <formula1>"○,　"</formula1>
    </dataValidation>
    <dataValidation type="list" imeMode="halfAlpha" allowBlank="1" showInputMessage="1" showErrorMessage="1" error="リストから選択してください" sqref="M436" xr:uid="{88839A48-DCFA-4EA3-B5E4-AC4463BDA1A2}">
      <formula1>"○,　"</formula1>
    </dataValidation>
    <dataValidation type="list" imeMode="halfAlpha" allowBlank="1" showInputMessage="1" showErrorMessage="1" error="リストから選択してください" sqref="M437" xr:uid="{8558629D-1FCF-4031-AF6F-56BD9087EC1B}">
      <formula1>"○,　"</formula1>
    </dataValidation>
    <dataValidation type="list" imeMode="halfAlpha" allowBlank="1" showInputMessage="1" showErrorMessage="1" error="リストから選択してください" sqref="M438" xr:uid="{FB16ED66-E92F-4EB4-ABC0-D449C69C160E}">
      <formula1>"○,　"</formula1>
    </dataValidation>
    <dataValidation type="list" imeMode="halfAlpha" allowBlank="1" showInputMessage="1" showErrorMessage="1" error="リストから選択してください" sqref="M439" xr:uid="{6B998933-8406-4A68-B7B6-14352ABF9BDB}">
      <formula1>"○,　"</formula1>
    </dataValidation>
    <dataValidation type="list" imeMode="halfAlpha" allowBlank="1" showInputMessage="1" showErrorMessage="1" error="リストから選択してください" sqref="M440" xr:uid="{CC06C0BD-4B38-428D-BBD9-6D27446142E0}">
      <formula1>"○,　"</formula1>
    </dataValidation>
    <dataValidation type="list" imeMode="halfAlpha" allowBlank="1" showInputMessage="1" showErrorMessage="1" error="リストから選択してください" sqref="M441" xr:uid="{73340231-F8CC-4A0C-8858-064D567A43E0}">
      <formula1>"○,　"</formula1>
    </dataValidation>
    <dataValidation type="list" imeMode="halfAlpha" allowBlank="1" showInputMessage="1" showErrorMessage="1" error="リストから選択してください" sqref="M442" xr:uid="{87174656-C103-4AAD-9230-89A8377CEBA1}">
      <formula1>"○,　"</formula1>
    </dataValidation>
    <dataValidation errorStyle="warning" imeMode="hiragana" allowBlank="1" showInputMessage="1" showErrorMessage="1" sqref="N442:Y442" xr:uid="{67ABCBE7-6964-4606-A20E-034B85831124}"/>
    <dataValidation type="list" imeMode="halfAlpha" allowBlank="1" showInputMessage="1" showErrorMessage="1" error="リストから選択してください" sqref="M443" xr:uid="{B4370F55-3EAC-4F85-80AF-B818E53891B6}">
      <formula1>"○,　"</formula1>
    </dataValidation>
    <dataValidation type="list" imeMode="halfAlpha" allowBlank="1" showInputMessage="1" showErrorMessage="1" error="リストから選択してください" sqref="M444" xr:uid="{2E97E630-3D75-4115-97AB-CF8E1AF79E30}">
      <formula1>"○,　"</formula1>
    </dataValidation>
    <dataValidation type="list" imeMode="halfAlpha" allowBlank="1" showInputMessage="1" showErrorMessage="1" error="リストから選択してください" sqref="M445" xr:uid="{CB6D7C6D-4681-46A0-AC40-2D799AEE05A7}">
      <formula1>"○,　"</formula1>
    </dataValidation>
    <dataValidation type="list" imeMode="halfAlpha" allowBlank="1" showInputMessage="1" showErrorMessage="1" error="リストから選択してください" sqref="M446" xr:uid="{BF768A1A-DF29-49A0-B6DB-7C69ED2141A4}">
      <formula1>"○,　"</formula1>
    </dataValidation>
    <dataValidation type="list" imeMode="halfAlpha" allowBlank="1" showInputMessage="1" showErrorMessage="1" error="リストから選択してください" sqref="M447" xr:uid="{FD2C4554-1389-4048-8482-B85EF03A77E7}">
      <formula1>"○,　"</formula1>
    </dataValidation>
    <dataValidation type="list" imeMode="halfAlpha" allowBlank="1" showInputMessage="1" showErrorMessage="1" error="リストから選択してください" sqref="M448" xr:uid="{FA9B18E8-5526-4F45-ACEF-716E67D15EBF}">
      <formula1>"○,　"</formula1>
    </dataValidation>
    <dataValidation type="list" imeMode="halfAlpha" allowBlank="1" showInputMessage="1" showErrorMessage="1" error="リストから選択してください" sqref="M449" xr:uid="{CC895C19-79C8-42B0-95EE-2E5E7114C5C3}">
      <formula1>"○,　"</formula1>
    </dataValidation>
    <dataValidation type="list" imeMode="halfAlpha" allowBlank="1" showInputMessage="1" showErrorMessage="1" error="リストから選択してください" sqref="M450" xr:uid="{D0F85FFF-927A-4431-A2CD-C90AB4898400}">
      <formula1>"○,　"</formula1>
    </dataValidation>
    <dataValidation type="list" imeMode="halfAlpha" allowBlank="1" showInputMessage="1" showErrorMessage="1" error="リストから選択してください" sqref="M451" xr:uid="{60239210-AD9B-4019-8DEB-D3253AE45FEE}">
      <formula1>"○,　"</formula1>
    </dataValidation>
    <dataValidation type="list" imeMode="halfAlpha" allowBlank="1" showInputMessage="1" showErrorMessage="1" error="リストから選択してください" sqref="M452" xr:uid="{B98489DA-64EB-4501-8D0A-39DA66078DE6}">
      <formula1>"○,　"</formula1>
    </dataValidation>
    <dataValidation type="list" imeMode="halfAlpha" allowBlank="1" showInputMessage="1" showErrorMessage="1" error="リストから選択してください" sqref="M453" xr:uid="{235200EE-84A0-4D64-A1FF-E2D0ED2D7B15}">
      <formula1>"○,　"</formula1>
    </dataValidation>
    <dataValidation errorStyle="warning" imeMode="hiragana" allowBlank="1" showInputMessage="1" showErrorMessage="1" sqref="N453:Y453" xr:uid="{933D0F96-FAB6-4C5D-9F83-BFC205AD919B}"/>
    <dataValidation type="list" imeMode="halfAlpha" allowBlank="1" showInputMessage="1" showErrorMessage="1" error="リストから選択してください" sqref="M454" xr:uid="{3DAD53D9-7F37-4DDA-A8EA-D7B6A5E96AC2}">
      <formula1>"○,　"</formula1>
    </dataValidation>
    <dataValidation type="list" imeMode="halfAlpha" allowBlank="1" showInputMessage="1" showErrorMessage="1" error="リストから選択してください" sqref="M455" xr:uid="{C127FFCE-B0CB-4589-9BFD-6AF756185BEA}">
      <formula1>"○,　"</formula1>
    </dataValidation>
    <dataValidation type="list" imeMode="halfAlpha" allowBlank="1" showInputMessage="1" showErrorMessage="1" error="リストから選択してください" sqref="M456" xr:uid="{5E3F1B48-6A39-4415-A201-DE8CBD8B43F1}">
      <formula1>"○,　"</formula1>
    </dataValidation>
    <dataValidation type="list" imeMode="halfAlpha" allowBlank="1" showInputMessage="1" showErrorMessage="1" error="リストから選択してください" sqref="M457" xr:uid="{846D925D-B562-4BBA-B12A-EA5A89AAD5FA}">
      <formula1>"○,　"</formula1>
    </dataValidation>
    <dataValidation type="list" imeMode="halfAlpha" allowBlank="1" showInputMessage="1" showErrorMessage="1" error="リストから選択してください" sqref="M458" xr:uid="{D0374DCB-4BEA-46BA-B2DA-C2071CA6806A}">
      <formula1>"○,　"</formula1>
    </dataValidation>
    <dataValidation type="list" imeMode="halfAlpha" allowBlank="1" showInputMessage="1" showErrorMessage="1" error="リストから選択してください" sqref="M459" xr:uid="{869F62A5-7E98-4983-880A-27C27F1A7FE5}">
      <formula1>"○,　"</formula1>
    </dataValidation>
    <dataValidation errorStyle="warning" imeMode="hiragana" allowBlank="1" showInputMessage="1" showErrorMessage="1" sqref="N459:Y459" xr:uid="{7E307BCD-9696-4501-9945-F89F48B8BCDD}"/>
    <dataValidation type="list" imeMode="halfAlpha" allowBlank="1" showInputMessage="1" showErrorMessage="1" error="リストから選択してください" sqref="M460" xr:uid="{C99C6CA8-A5AA-456A-89C8-A0B85697D4EA}">
      <formula1>"○,　"</formula1>
    </dataValidation>
    <dataValidation type="list" imeMode="halfAlpha" allowBlank="1" showInputMessage="1" showErrorMessage="1" error="リストから選択してください" sqref="M461" xr:uid="{DBEE4A53-D9FD-4C78-9FC8-CEC4A0651A69}">
      <formula1>"○,　"</formula1>
    </dataValidation>
    <dataValidation type="list" imeMode="halfAlpha" allowBlank="1" showInputMessage="1" showErrorMessage="1" error="リストから選択してください" sqref="M462" xr:uid="{127A6D2E-498F-48A5-BC10-B255D1CA89C5}">
      <formula1>"○,　"</formula1>
    </dataValidation>
    <dataValidation type="list" imeMode="halfAlpha" allowBlank="1" showInputMessage="1" showErrorMessage="1" error="リストから選択してください" sqref="M463" xr:uid="{C16E80BF-CED9-47D8-9A9C-3CF755BE95B8}">
      <formula1>"○,　"</formula1>
    </dataValidation>
    <dataValidation errorStyle="warning" imeMode="hiragana" allowBlank="1" showInputMessage="1" showErrorMessage="1" sqref="N463:Y463" xr:uid="{519EF353-C9C7-487E-9A83-7E7EFDC468DC}"/>
    <dataValidation type="list" imeMode="halfAlpha" allowBlank="1" showInputMessage="1" showErrorMessage="1" error="リストから選択してください" sqref="M464" xr:uid="{1641458B-DDE4-461D-8C4B-27E688A9C025}">
      <formula1>"○,　"</formula1>
    </dataValidation>
    <dataValidation type="list" imeMode="halfAlpha" allowBlank="1" showInputMessage="1" showErrorMessage="1" error="リストから選択してください" sqref="M465" xr:uid="{0F1D1549-C4BE-4175-B0AE-AA4FED8384D6}">
      <formula1>"○,　"</formula1>
    </dataValidation>
    <dataValidation type="list" imeMode="halfAlpha" allowBlank="1" showInputMessage="1" showErrorMessage="1" error="リストから選択してください" sqref="M466" xr:uid="{BA3B2840-6680-42DF-B97F-AC9195D33AE4}">
      <formula1>"○,　"</formula1>
    </dataValidation>
    <dataValidation type="list" imeMode="halfAlpha" allowBlank="1" showInputMessage="1" showErrorMessage="1" error="リストから選択してください" sqref="M467" xr:uid="{470F94FD-1A5C-4C5B-AB02-C7E60F0E4ECD}">
      <formula1>"○,　"</formula1>
    </dataValidation>
    <dataValidation type="list" imeMode="halfAlpha" allowBlank="1" showInputMessage="1" showErrorMessage="1" error="リストから選択してください" sqref="M468" xr:uid="{4EC465BF-18AF-4F4E-AD3E-650EA4FBB0BA}">
      <formula1>"○,　"</formula1>
    </dataValidation>
    <dataValidation type="list" imeMode="halfAlpha" allowBlank="1" showInputMessage="1" showErrorMessage="1" error="リストから選択してください" sqref="M469" xr:uid="{316CCCA7-D466-4FA0-85A4-2D34580CAA0C}">
      <formula1>"○,　"</formula1>
    </dataValidation>
    <dataValidation type="list" imeMode="halfAlpha" allowBlank="1" showInputMessage="1" showErrorMessage="1" error="リストから選択してください" sqref="M470" xr:uid="{AB38EF87-4089-4885-B460-DE7EB55CF78B}">
      <formula1>"○,　"</formula1>
    </dataValidation>
    <dataValidation type="list" imeMode="halfAlpha" allowBlank="1" showInputMessage="1" showErrorMessage="1" error="リストから選択してください" sqref="M471" xr:uid="{A20CFC6B-03C1-4E0B-9B2F-6FF9AC233B67}">
      <formula1>"○,　"</formula1>
    </dataValidation>
    <dataValidation type="list" imeMode="halfAlpha" allowBlank="1" showInputMessage="1" showErrorMessage="1" error="リストから選択してください" sqref="M472" xr:uid="{D5B7A086-9453-4160-A6F0-83DF5D11ECA6}">
      <formula1>"○,　"</formula1>
    </dataValidation>
    <dataValidation type="list" imeMode="halfAlpha" allowBlank="1" showInputMessage="1" showErrorMessage="1" error="リストから選択してください" sqref="M473" xr:uid="{53A24FD0-623C-4887-BF45-1432FCCAEF56}">
      <formula1>"○,　"</formula1>
    </dataValidation>
    <dataValidation type="list" imeMode="halfAlpha" allowBlank="1" showInputMessage="1" showErrorMessage="1" error="リストから選択してください" sqref="M474" xr:uid="{D9126661-BAB3-4B1C-9E98-2AB97E867012}">
      <formula1>"○,　"</formula1>
    </dataValidation>
    <dataValidation errorStyle="warning" imeMode="hiragana" allowBlank="1" showInputMessage="1" showErrorMessage="1" sqref="N474:Y474" xr:uid="{B8CC0CAC-7A5E-4CAC-8D19-22FD3AC67EF1}"/>
    <dataValidation type="list" imeMode="halfAlpha" allowBlank="1" showInputMessage="1" showErrorMessage="1" error="リストから選択してください" sqref="M475" xr:uid="{3EF57925-41BA-40F6-BFE7-8D57B8DE99B3}">
      <formula1>"○,　"</formula1>
    </dataValidation>
    <dataValidation type="list" imeMode="halfAlpha" allowBlank="1" showInputMessage="1" showErrorMessage="1" error="リストから選択してください" sqref="M476" xr:uid="{ECEF0131-D61C-4B16-8AE5-CA2DEE87D216}">
      <formula1>"○,　"</formula1>
    </dataValidation>
    <dataValidation type="list" imeMode="halfAlpha" allowBlank="1" showInputMessage="1" showErrorMessage="1" error="リストから選択してください" sqref="M477" xr:uid="{D43960A9-1BF0-4690-BC5C-BEF79DE8B34C}">
      <formula1>"○,　"</formula1>
    </dataValidation>
    <dataValidation type="list" imeMode="halfAlpha" allowBlank="1" showInputMessage="1" showErrorMessage="1" error="リストから選択してください" sqref="M478" xr:uid="{BE9BAE70-3D6A-407F-B56A-FDBE4DEE0CE0}">
      <formula1>"○,　"</formula1>
    </dataValidation>
    <dataValidation type="list" imeMode="halfAlpha" allowBlank="1" showInputMessage="1" showErrorMessage="1" error="リストから選択してください" sqref="M479" xr:uid="{A4DA25BF-647B-434C-B146-2A9F5EC57B3C}">
      <formula1>"○,　"</formula1>
    </dataValidation>
    <dataValidation type="list" imeMode="halfAlpha" allowBlank="1" showInputMessage="1" showErrorMessage="1" error="リストから選択してください" sqref="M480" xr:uid="{EE1A84B1-4440-4526-B066-B444B2966771}">
      <formula1>"○,　"</formula1>
    </dataValidation>
    <dataValidation type="list" imeMode="halfAlpha" allowBlank="1" showInputMessage="1" showErrorMessage="1" error="リストから選択してください" sqref="M481" xr:uid="{444592CA-EFC6-4DEF-A69C-4ABAB3873FFC}">
      <formula1>"○,　"</formula1>
    </dataValidation>
    <dataValidation type="list" imeMode="halfAlpha" allowBlank="1" showInputMessage="1" showErrorMessage="1" error="リストから選択してください" sqref="M482" xr:uid="{C91435B3-2018-4EC7-94A0-5D38ECD40D11}">
      <formula1>"○,　"</formula1>
    </dataValidation>
    <dataValidation errorStyle="warning" imeMode="hiragana" allowBlank="1" showInputMessage="1" showErrorMessage="1" sqref="N482:Y482" xr:uid="{B344B5B4-0367-42F3-B1F0-855762DB6BC2}"/>
    <dataValidation type="list" imeMode="halfAlpha" allowBlank="1" showInputMessage="1" showErrorMessage="1" error="リストから選択してください" sqref="M483" xr:uid="{ED1E4753-980C-4F99-BB1F-50B4360BA997}">
      <formula1>"○,　"</formula1>
    </dataValidation>
    <dataValidation type="list" imeMode="halfAlpha" allowBlank="1" showInputMessage="1" showErrorMessage="1" error="リストから選択してください" sqref="M484" xr:uid="{69838449-EB8C-4554-8880-F204C384BADF}">
      <formula1>"○,　"</formula1>
    </dataValidation>
    <dataValidation type="list" imeMode="halfAlpha" allowBlank="1" showInputMessage="1" showErrorMessage="1" error="リストから選択してください" sqref="M485" xr:uid="{57A44B6B-01F6-4C16-BF88-E153654D55FE}">
      <formula1>"○,　"</formula1>
    </dataValidation>
    <dataValidation type="list" imeMode="halfAlpha" allowBlank="1" showInputMessage="1" showErrorMessage="1" error="リストから選択してください" sqref="M486" xr:uid="{ADDAD5A3-7285-453D-ACEF-04E351ED422A}">
      <formula1>"○,　"</formula1>
    </dataValidation>
    <dataValidation type="list" imeMode="halfAlpha" allowBlank="1" showInputMessage="1" showErrorMessage="1" error="リストから選択してください" sqref="M487" xr:uid="{3B0F779E-AE09-46A4-9032-037558478D7E}">
      <formula1>"○,　"</formula1>
    </dataValidation>
    <dataValidation type="list" imeMode="halfAlpha" allowBlank="1" showInputMessage="1" showErrorMessage="1" error="リストから選択してください" sqref="M488" xr:uid="{B0156E19-FDBA-4854-9377-0F99B03027F2}">
      <formula1>"○,　"</formula1>
    </dataValidation>
    <dataValidation type="list" imeMode="halfAlpha" allowBlank="1" showInputMessage="1" showErrorMessage="1" error="リストから選択してください" sqref="M489" xr:uid="{E3CE3E59-6DF8-46A5-B1C7-CC4CDF883029}">
      <formula1>"○,　"</formula1>
    </dataValidation>
    <dataValidation type="list" imeMode="halfAlpha" allowBlank="1" showInputMessage="1" showErrorMessage="1" error="リストから選択してください" sqref="M490" xr:uid="{3D27E272-C2E2-4B67-8E69-9D8293F64792}">
      <formula1>"○,　"</formula1>
    </dataValidation>
    <dataValidation type="list" imeMode="halfAlpha" allowBlank="1" showInputMessage="1" showErrorMessage="1" error="リストから選択してください" sqref="M491" xr:uid="{9142A714-DBC9-4CC5-98B2-A27AF4D4543B}">
      <formula1>"○,　"</formula1>
    </dataValidation>
    <dataValidation type="list" imeMode="halfAlpha" allowBlank="1" showInputMessage="1" showErrorMessage="1" error="リストから選択してください" sqref="M492" xr:uid="{0174BAB0-80F4-454A-9B1A-DA339D18AB74}">
      <formula1>"○,　"</formula1>
    </dataValidation>
    <dataValidation errorStyle="warning" imeMode="hiragana" allowBlank="1" showInputMessage="1" showErrorMessage="1" sqref="N492:Y492" xr:uid="{BF9A6EEF-0BCE-47CA-B9EC-258A0B24D7F9}"/>
    <dataValidation type="list" imeMode="halfAlpha" allowBlank="1" showInputMessage="1" showErrorMessage="1" error="リストから選択してください" sqref="M493" xr:uid="{50C26D51-A3B2-4847-BCBF-1BDE410AE2BF}">
      <formula1>"○,　"</formula1>
    </dataValidation>
    <dataValidation type="list" imeMode="halfAlpha" allowBlank="1" showInputMessage="1" showErrorMessage="1" error="リストから選択してください" sqref="M494" xr:uid="{0CFEBF0A-8869-4FB1-A5A1-D1EA580ABA78}">
      <formula1>"○,　"</formula1>
    </dataValidation>
    <dataValidation type="list" imeMode="halfAlpha" allowBlank="1" showInputMessage="1" showErrorMessage="1" error="リストから選択してください" sqref="M495" xr:uid="{E6E09349-5D2F-4D28-A664-30F66B97F6AA}">
      <formula1>"○,　"</formula1>
    </dataValidation>
    <dataValidation type="list" imeMode="halfAlpha" allowBlank="1" showInputMessage="1" showErrorMessage="1" error="リストから選択してください" sqref="M496" xr:uid="{FB800782-302F-4FD2-9328-E17434ECDAEC}">
      <formula1>"○,　"</formula1>
    </dataValidation>
    <dataValidation type="list" imeMode="halfAlpha" allowBlank="1" showInputMessage="1" showErrorMessage="1" error="リストから選択してください" sqref="M497" xr:uid="{529B75CE-8C9A-4B08-9119-10D08C3E2B2E}">
      <formula1>"○,　"</formula1>
    </dataValidation>
    <dataValidation errorStyle="warning" imeMode="hiragana" allowBlank="1" showInputMessage="1" showErrorMessage="1" sqref="N497:Y497" xr:uid="{1CB31AE3-4BF5-460A-8C68-7896D0D11EFB}"/>
    <dataValidation type="list" imeMode="halfAlpha" allowBlank="1" showInputMessage="1" showErrorMessage="1" error="リストから選択してください" sqref="M498" xr:uid="{273D0591-5FEA-4AD8-AD3D-AD74A3522FAD}">
      <formula1>"○,　"</formula1>
    </dataValidation>
    <dataValidation type="list" imeMode="halfAlpha" allowBlank="1" showInputMessage="1" showErrorMessage="1" error="リストから選択してください" sqref="M499" xr:uid="{4C02569D-8715-4077-8151-1373E6617A7B}">
      <formula1>"○,　"</formula1>
    </dataValidation>
    <dataValidation type="list" imeMode="halfAlpha" allowBlank="1" showInputMessage="1" showErrorMessage="1" error="リストから選択してください" sqref="M500" xr:uid="{86F1CD30-BD01-4CC3-855F-CB48178B7438}">
      <formula1>"○,　"</formula1>
    </dataValidation>
    <dataValidation type="list" imeMode="halfAlpha" allowBlank="1" showInputMessage="1" showErrorMessage="1" error="リストから選択してください" sqref="M501" xr:uid="{815DF0C1-86D1-4D46-9EE2-D1F29A3E5260}">
      <formula1>"○,　"</formula1>
    </dataValidation>
    <dataValidation type="list" imeMode="halfAlpha" allowBlank="1" showInputMessage="1" showErrorMessage="1" error="リストから選択してください" sqref="M502" xr:uid="{0773D78C-7BCB-4CBC-B149-DB59A016BC7E}">
      <formula1>"○,　"</formula1>
    </dataValidation>
    <dataValidation errorStyle="warning" imeMode="hiragana" allowBlank="1" showInputMessage="1" showErrorMessage="1" sqref="N502:Y502" xr:uid="{B8A16021-F898-4FC4-ACE7-B12A426D2ED6}"/>
    <dataValidation type="list" imeMode="halfAlpha" allowBlank="1" showInputMessage="1" showErrorMessage="1" error="リストから選択してください" sqref="M503" xr:uid="{3FE3BB6D-9A6A-45FC-8C9F-4ED239113A66}">
      <formula1>"○,　"</formula1>
    </dataValidation>
    <dataValidation type="list" imeMode="halfAlpha" allowBlank="1" showInputMessage="1" showErrorMessage="1" error="リストから選択してください" sqref="M504" xr:uid="{684D7167-0ABC-47F7-A336-38828ABF9AA8}">
      <formula1>"○,　"</formula1>
    </dataValidation>
    <dataValidation type="list" imeMode="halfAlpha" allowBlank="1" showInputMessage="1" showErrorMessage="1" error="リストから選択してください" sqref="M505" xr:uid="{E99728B8-9CE7-4F5A-A222-93FA0D141A0B}">
      <formula1>"○,　"</formula1>
    </dataValidation>
    <dataValidation type="list" imeMode="halfAlpha" allowBlank="1" showInputMessage="1" showErrorMessage="1" error="リストから選択してください" sqref="M506" xr:uid="{343BEF7A-BC1D-422D-98ED-96E87776F610}">
      <formula1>"○,　"</formula1>
    </dataValidation>
    <dataValidation type="list" imeMode="halfAlpha" allowBlank="1" showInputMessage="1" showErrorMessage="1" error="リストから選択してください" sqref="M507" xr:uid="{CB0A5492-1164-48C2-BE45-80FB92907DBC}">
      <formula1>"○,　"</formula1>
    </dataValidation>
    <dataValidation type="list" imeMode="halfAlpha" allowBlank="1" showInputMessage="1" showErrorMessage="1" error="リストから選択してください" sqref="M508" xr:uid="{24B2E0B4-0725-4191-A402-991F3BBCA6A2}">
      <formula1>"○,　"</formula1>
    </dataValidation>
    <dataValidation type="list" imeMode="halfAlpha" allowBlank="1" showInputMessage="1" showErrorMessage="1" error="リストから選択してください" sqref="M509" xr:uid="{0CB58AE1-5AFA-47F5-8309-788D03043D1D}">
      <formula1>"○,　"</formula1>
    </dataValidation>
    <dataValidation type="list" imeMode="halfAlpha" allowBlank="1" showInputMessage="1" showErrorMessage="1" error="リストから選択してください" sqref="M510" xr:uid="{90EBBC76-E353-495D-A2EA-51F621F208DB}">
      <formula1>"○,　"</formula1>
    </dataValidation>
    <dataValidation errorStyle="warning" imeMode="hiragana" allowBlank="1" showInputMessage="1" showErrorMessage="1" sqref="N510:Y510" xr:uid="{E0A0E810-B2CD-46FE-A80B-037E014829F9}"/>
    <dataValidation type="list" imeMode="halfAlpha" allowBlank="1" showInputMessage="1" showErrorMessage="1" error="リストから選択してください" sqref="M511" xr:uid="{FCA832F6-FFEC-451E-9FB6-CFF4F406DF13}">
      <formula1>"○,　"</formula1>
    </dataValidation>
    <dataValidation type="list" imeMode="halfAlpha" allowBlank="1" showInputMessage="1" showErrorMessage="1" error="リストから選択してください" sqref="M512" xr:uid="{FB9FD3AD-4E2B-4F3A-AE7A-8D1558A3B8D6}">
      <formula1>"○,　"</formula1>
    </dataValidation>
    <dataValidation type="list" imeMode="halfAlpha" allowBlank="1" showInputMessage="1" showErrorMessage="1" error="リストから選択してください" sqref="M513" xr:uid="{3600BAA0-78D0-4466-9C8E-DA4679AB2540}">
      <formula1>"○,　"</formula1>
    </dataValidation>
    <dataValidation type="list" imeMode="halfAlpha" allowBlank="1" showInputMessage="1" showErrorMessage="1" error="リストから選択してください" sqref="M514" xr:uid="{3FDCF315-A30F-4650-82A4-84E2A54AB9FE}">
      <formula1>"○,　"</formula1>
    </dataValidation>
    <dataValidation type="list" imeMode="halfAlpha" allowBlank="1" showInputMessage="1" showErrorMessage="1" error="リストから選択してください" sqref="M515" xr:uid="{0E74F8FB-A47F-4F16-AA86-A098B1955B2F}">
      <formula1>"○,　"</formula1>
    </dataValidation>
    <dataValidation type="list" imeMode="halfAlpha" allowBlank="1" showInputMessage="1" showErrorMessage="1" error="リストから選択してください" sqref="M516" xr:uid="{C710EF85-CD14-449B-BF9B-A37FE67AE2BF}">
      <formula1>"○,　"</formula1>
    </dataValidation>
    <dataValidation type="list" imeMode="halfAlpha" allowBlank="1" showInputMessage="1" showErrorMessage="1" error="リストから選択してください" sqref="M517" xr:uid="{3C7E049B-8B54-446D-B978-3438F1E21856}">
      <formula1>"○,　"</formula1>
    </dataValidation>
    <dataValidation errorStyle="warning" imeMode="hiragana" allowBlank="1" showInputMessage="1" showErrorMessage="1" sqref="N517:Y517" xr:uid="{147D88B0-D8B0-47C5-9198-B95A736C8A27}"/>
    <dataValidation type="list" imeMode="halfAlpha" allowBlank="1" showInputMessage="1" showErrorMessage="1" error="リストから選択してください" sqref="M518" xr:uid="{6DB67AFB-E18C-45F5-9C3F-40DE5F45C11A}">
      <formula1>"○,　"</formula1>
    </dataValidation>
    <dataValidation type="list" imeMode="halfAlpha" allowBlank="1" showInputMessage="1" showErrorMessage="1" error="リストから選択してください" sqref="M519" xr:uid="{1542347A-7962-447D-A6A1-ED3B083FD586}">
      <formula1>"○,　"</formula1>
    </dataValidation>
    <dataValidation type="list" imeMode="halfAlpha" allowBlank="1" showInputMessage="1" showErrorMessage="1" error="リストから選択してください" sqref="M520" xr:uid="{9E9C5F16-73DD-4D0F-8C46-3E0075BF812D}">
      <formula1>"○,　"</formula1>
    </dataValidation>
    <dataValidation errorStyle="warning" imeMode="hiragana" allowBlank="1" showInputMessage="1" showErrorMessage="1" sqref="N520:Y520" xr:uid="{C6BA590B-8658-4DDD-B559-DB34ABF791C4}"/>
    <dataValidation type="list" imeMode="halfAlpha" allowBlank="1" showInputMessage="1" showErrorMessage="1" error="リストから選択してください" sqref="M529:N529" xr:uid="{29D85F42-93C7-4871-9E95-26F536597A01}">
      <formula1>"○,　"</formula1>
    </dataValidation>
    <dataValidation type="list" imeMode="halfAlpha" allowBlank="1" showInputMessage="1" showErrorMessage="1" error="リストから選択してください" sqref="M530:N530" xr:uid="{A28D7642-8EA0-4E60-B0F0-4A780D2DFC5B}">
      <formula1>"○,　"</formula1>
    </dataValidation>
    <dataValidation type="list" imeMode="halfAlpha" allowBlank="1" showInputMessage="1" showErrorMessage="1" error="リストから選択してください" sqref="M531:N531" xr:uid="{DC0ED129-3E68-4F2B-9BF7-09E11BAE165A}">
      <formula1>"○,　"</formula1>
    </dataValidation>
    <dataValidation type="list" imeMode="halfAlpha" allowBlank="1" showInputMessage="1" showErrorMessage="1" error="リストから選択してください" sqref="M532:N532" xr:uid="{CED01BA3-BCFD-4293-9D50-ACB92E427EF7}">
      <formula1>"○,　"</formula1>
    </dataValidation>
    <dataValidation type="list" imeMode="halfAlpha" allowBlank="1" showInputMessage="1" showErrorMessage="1" error="リストから選択してください" sqref="M533:N533" xr:uid="{3B4E4553-F223-4412-B88A-2855F8E6A47C}">
      <formula1>"○,　"</formula1>
    </dataValidation>
    <dataValidation type="list" imeMode="halfAlpha" allowBlank="1" showInputMessage="1" showErrorMessage="1" error="リストから選択してください" sqref="M534:N534" xr:uid="{8D3919A9-328D-4919-9ED8-B9203BEDA595}">
      <formula1>"○,　"</formula1>
    </dataValidation>
    <dataValidation type="list" imeMode="halfAlpha" allowBlank="1" showInputMessage="1" showErrorMessage="1" error="リストから選択してください" sqref="M535:N535" xr:uid="{8746156F-8858-413A-A773-DBFF89B7F80B}">
      <formula1>"○,　"</formula1>
    </dataValidation>
    <dataValidation type="list" imeMode="halfAlpha" allowBlank="1" showInputMessage="1" showErrorMessage="1" error="リストから選択してください" sqref="M536:N536" xr:uid="{24FDA39E-038D-4B5D-828E-E8C1BA34F091}">
      <formula1>"○,　"</formula1>
    </dataValidation>
    <dataValidation type="list" imeMode="halfAlpha" allowBlank="1" showInputMessage="1" showErrorMessage="1" error="リストから選択してください" sqref="M537:N537" xr:uid="{76747FEB-00D0-4032-8E6E-BFEB87E07BAD}">
      <formula1>"○,　"</formula1>
    </dataValidation>
    <dataValidation type="list" imeMode="halfAlpha" allowBlank="1" showInputMessage="1" showErrorMessage="1" error="リストから選択してください" sqref="M538:N538" xr:uid="{D2769279-53C5-4CF2-8BAF-7ED56D70A19F}">
      <formula1>"○,　"</formula1>
    </dataValidation>
    <dataValidation type="list" imeMode="halfAlpha" allowBlank="1" showInputMessage="1" showErrorMessage="1" error="リストから選択してください" sqref="M539:N539" xr:uid="{9641ADA2-9DAD-485E-A687-418DC6756103}">
      <formula1>"○,　"</formula1>
    </dataValidation>
    <dataValidation type="list" imeMode="halfAlpha" allowBlank="1" showInputMessage="1" showErrorMessage="1" error="リストから選択してください" sqref="M540:N540" xr:uid="{6B102966-3D3A-40FB-9A3A-77704A1137A3}">
      <formula1>"○,　"</formula1>
    </dataValidation>
    <dataValidation type="list" imeMode="halfAlpha" allowBlank="1" showInputMessage="1" showErrorMessage="1" error="リストから選択してください" sqref="M541:N541" xr:uid="{BBF25EB2-DF8B-4901-A9E0-A1022A21075F}">
      <formula1>"○,　"</formula1>
    </dataValidation>
    <dataValidation type="list" imeMode="halfAlpha" allowBlank="1" showInputMessage="1" showErrorMessage="1" error="リストから選択してください" sqref="M542:N542" xr:uid="{4673C787-BB3F-4ED8-8057-DE349075374C}">
      <formula1>"○,　"</formula1>
    </dataValidation>
    <dataValidation type="list" imeMode="halfAlpha" allowBlank="1" showInputMessage="1" showErrorMessage="1" error="リストから選択してください" sqref="M543:N543" xr:uid="{379F598B-3420-4463-9B14-CCF1C166EAC5}">
      <formula1>"○,　"</formula1>
    </dataValidation>
    <dataValidation type="list" imeMode="halfAlpha" allowBlank="1" showInputMessage="1" showErrorMessage="1" error="リストから選択してください" sqref="M544:N544" xr:uid="{EC1187EF-C347-4182-9F5C-C457B86E0D43}">
      <formula1>"○,　"</formula1>
    </dataValidation>
    <dataValidation type="list" imeMode="halfAlpha" allowBlank="1" showInputMessage="1" showErrorMessage="1" error="リストから選択してください" sqref="M545:N545" xr:uid="{8A191BD2-F2AD-4E17-8816-D3A78FCFFE41}">
      <formula1>"○,　"</formula1>
    </dataValidation>
    <dataValidation type="list" imeMode="halfAlpha" allowBlank="1" showInputMessage="1" showErrorMessage="1" error="リストから選択してください" sqref="M546:N546" xr:uid="{82613860-D611-4D16-92B5-D3F1B09B4965}">
      <formula1>"○,　"</formula1>
    </dataValidation>
    <dataValidation type="list" imeMode="halfAlpha" allowBlank="1" showInputMessage="1" showErrorMessage="1" error="リストから選択してください" sqref="M547:N547" xr:uid="{D5B09ADD-9A74-4687-B051-D68B1406CEC1}">
      <formula1>"○,　"</formula1>
    </dataValidation>
    <dataValidation type="list" imeMode="halfAlpha" allowBlank="1" showInputMessage="1" showErrorMessage="1" error="リストから選択してください" sqref="M548:N548" xr:uid="{C3EA6895-ADD5-4A79-AB8D-D3D3569C5C16}">
      <formula1>"○,　"</formula1>
    </dataValidation>
    <dataValidation type="list" imeMode="halfAlpha" allowBlank="1" showInputMessage="1" showErrorMessage="1" error="リストから選択してください" sqref="M549:N549" xr:uid="{CF5347FF-16C3-428D-97E8-98A6D688517A}">
      <formula1>"○,　"</formula1>
    </dataValidation>
    <dataValidation type="list" imeMode="halfAlpha" allowBlank="1" showInputMessage="1" showErrorMessage="1" error="リストから選択してください" sqref="M550:N550" xr:uid="{08700893-268A-437B-84F4-862A6E0941FA}">
      <formula1>"○,　"</formula1>
    </dataValidation>
    <dataValidation type="list" imeMode="halfAlpha" allowBlank="1" showInputMessage="1" showErrorMessage="1" error="リストから選択してください" sqref="M551:N551" xr:uid="{7DF9D95C-3D15-46E3-9FC6-4EC14F6DC590}">
      <formula1>"○,　"</formula1>
    </dataValidation>
    <dataValidation type="list" imeMode="halfAlpha" allowBlank="1" showInputMessage="1" showErrorMessage="1" error="リストから選択してください" sqref="M552:N552" xr:uid="{C18EF13C-5EED-40A6-B8A7-9C57D96E9EF5}">
      <formula1>"○,　"</formula1>
    </dataValidation>
    <dataValidation type="list" imeMode="halfAlpha" allowBlank="1" showInputMessage="1" showErrorMessage="1" error="リストから選択してください" sqref="M553:N553" xr:uid="{1DC61025-D259-4EB1-967D-344FD4E507E5}">
      <formula1>"○,　"</formula1>
    </dataValidation>
    <dataValidation type="list" imeMode="halfAlpha" allowBlank="1" showInputMessage="1" showErrorMessage="1" error="リストから選択してください" sqref="M554:N554" xr:uid="{58FF80B5-4EF1-4C88-AEE4-F8C5C8C6402F}">
      <formula1>"○,　"</formula1>
    </dataValidation>
    <dataValidation type="list" imeMode="halfAlpha" allowBlank="1" showInputMessage="1" showErrorMessage="1" error="リストから選択してください" sqref="M555:N555" xr:uid="{A7D088B6-8C03-4002-9E27-761C773FC355}">
      <formula1>"○,　"</formula1>
    </dataValidation>
    <dataValidation type="list" imeMode="halfAlpha" allowBlank="1" showInputMessage="1" showErrorMessage="1" error="リストから選択してください" sqref="M556:N556" xr:uid="{74C4D71A-E6CF-4098-BAD4-3FD6245F4637}">
      <formula1>"○,　"</formula1>
    </dataValidation>
    <dataValidation type="list" imeMode="halfAlpha" allowBlank="1" showInputMessage="1" showErrorMessage="1" error="リストから選択してください" sqref="M557:N557" xr:uid="{FB96032E-8428-4C26-A77B-6DC07A195A4E}">
      <formula1>"○,　"</formula1>
    </dataValidation>
    <dataValidation type="list" imeMode="halfAlpha" allowBlank="1" showInputMessage="1" showErrorMessage="1" error="リストから選択してください" sqref="M558:N558" xr:uid="{816ED4C2-B1A7-4E86-AF91-599842298F2A}">
      <formula1>"○,　"</formula1>
    </dataValidation>
    <dataValidation type="list" imeMode="halfAlpha" allowBlank="1" showInputMessage="1" showErrorMessage="1" error="リストから選択してください" sqref="M559:N559" xr:uid="{B93C7014-5EFF-4BB6-AC76-C4B5EB8C38C7}">
      <formula1>"○,　"</formula1>
    </dataValidation>
    <dataValidation type="list" imeMode="halfAlpha" allowBlank="1" showInputMessage="1" showErrorMessage="1" error="リストから選択してください" sqref="M560:N560" xr:uid="{91659500-E34D-4E0D-BA20-7DCE146BC131}">
      <formula1>"○,　"</formula1>
    </dataValidation>
    <dataValidation type="list" imeMode="halfAlpha" allowBlank="1" showInputMessage="1" showErrorMessage="1" error="リストから選択してください" sqref="M561:N561" xr:uid="{8BAACCF9-F9CE-4F94-8868-91CBFE072B9D}">
      <formula1>"○,　"</formula1>
    </dataValidation>
    <dataValidation type="list" imeMode="halfAlpha" allowBlank="1" showInputMessage="1" showErrorMessage="1" error="リストから選択してください" sqref="M562:N562" xr:uid="{327A2837-60E7-4FBA-9667-B644F55F7F1A}">
      <formula1>"○,　"</formula1>
    </dataValidation>
    <dataValidation type="list" imeMode="halfAlpha" allowBlank="1" showInputMessage="1" showErrorMessage="1" error="リストから選択してください" sqref="M563:N563" xr:uid="{3E3B485C-E7AC-47C4-921B-50E16BCB6E3A}">
      <formula1>"○,　"</formula1>
    </dataValidation>
    <dataValidation type="list" imeMode="halfAlpha" allowBlank="1" showInputMessage="1" showErrorMessage="1" error="リストから選択してください" sqref="M564:N564" xr:uid="{ADB2B28A-A05F-4C1A-B46D-1E6D29CC1318}">
      <formula1>"○,　"</formula1>
    </dataValidation>
    <dataValidation type="list" imeMode="halfAlpha" allowBlank="1" showInputMessage="1" showErrorMessage="1" error="リストから選択してください" sqref="M565:N565" xr:uid="{97D31FBC-D7DC-42D6-971D-82F9A7E44124}">
      <formula1>"○,　"</formula1>
    </dataValidation>
    <dataValidation type="list" imeMode="halfAlpha" allowBlank="1" showInputMessage="1" showErrorMessage="1" error="リストから選択してください" sqref="M566:N566" xr:uid="{8C716E06-ED50-464D-B372-8E8359EAE98B}">
      <formula1>"○,　"</formula1>
    </dataValidation>
    <dataValidation type="list" imeMode="halfAlpha" allowBlank="1" showInputMessage="1" showErrorMessage="1" error="リストから選択してください" sqref="M567:N567" xr:uid="{076641AF-E91D-46AB-97A4-2DC1D8E54E82}">
      <formula1>"○,　"</formula1>
    </dataValidation>
    <dataValidation type="list" imeMode="halfAlpha" allowBlank="1" showInputMessage="1" showErrorMessage="1" error="リストから選択してください" sqref="M568:N568" xr:uid="{0175A07B-F9ED-44B0-902F-6EF241EBAF16}">
      <formula1>"○,　"</formula1>
    </dataValidation>
    <dataValidation type="list" imeMode="halfAlpha" allowBlank="1" showInputMessage="1" showErrorMessage="1" error="リストから選択してください" sqref="M569:N569" xr:uid="{80D65E28-5141-45D9-B5DD-4F54C337B833}">
      <formula1>"○,　"</formula1>
    </dataValidation>
    <dataValidation type="list" imeMode="halfAlpha" allowBlank="1" showInputMessage="1" showErrorMessage="1" error="リストから選択してください" sqref="M570:N570" xr:uid="{40B949CE-5ADC-45EA-9352-AD8318832653}">
      <formula1>"○,　"</formula1>
    </dataValidation>
    <dataValidation type="list" imeMode="halfAlpha" allowBlank="1" showInputMessage="1" showErrorMessage="1" error="リストから選択してください" sqref="M571:N571" xr:uid="{B9038061-2A65-433C-A710-F7EBBDB40005}">
      <formula1>"○,　"</formula1>
    </dataValidation>
    <dataValidation type="list" imeMode="halfAlpha" allowBlank="1" showInputMessage="1" showErrorMessage="1" error="リストから選択してください" sqref="M572:N572" xr:uid="{8BA9E0D5-7481-4299-872D-191C9712D6FF}">
      <formula1>"○,　"</formula1>
    </dataValidation>
    <dataValidation type="list" imeMode="halfAlpha" allowBlank="1" showInputMessage="1" showErrorMessage="1" error="リストから選択してください" sqref="M573:N573" xr:uid="{46D5C381-91F4-498F-B770-7135E80F6DA8}">
      <formula1>"○,　"</formula1>
    </dataValidation>
    <dataValidation type="list" imeMode="halfAlpha" allowBlank="1" showInputMessage="1" showErrorMessage="1" error="リストから選択してください" sqref="M574:N574" xr:uid="{8893F3FD-11D4-45A3-B186-6D584A1FE292}">
      <formula1>"○,　"</formula1>
    </dataValidation>
    <dataValidation type="list" imeMode="halfAlpha" allowBlank="1" showInputMessage="1" showErrorMessage="1" error="リストから選択してください" sqref="M575:N575" xr:uid="{1BCB43AD-E6AF-43AD-AC34-F110270D50CD}">
      <formula1>"○,　"</formula1>
    </dataValidation>
    <dataValidation type="list" imeMode="halfAlpha" allowBlank="1" showInputMessage="1" showErrorMessage="1" error="リストから選択してください" sqref="M576:N576" xr:uid="{1ED47162-C21D-425F-9715-8A7FDDA4BCAB}">
      <formula1>"○,　"</formula1>
    </dataValidation>
    <dataValidation type="list" imeMode="halfAlpha" allowBlank="1" showInputMessage="1" showErrorMessage="1" error="リストから選択してください" sqref="M577:N577" xr:uid="{9C915741-6739-4DD4-B182-2CD03C1E4399}">
      <formula1>"○,　"</formula1>
    </dataValidation>
    <dataValidation type="list" imeMode="halfAlpha" allowBlank="1" showInputMessage="1" showErrorMessage="1" error="リストから選択してください" sqref="M578:N578" xr:uid="{FB798BF9-CF77-4D1A-8159-8C7DDD056507}">
      <formula1>"○,　"</formula1>
    </dataValidation>
    <dataValidation type="list" imeMode="halfAlpha" allowBlank="1" showInputMessage="1" showErrorMessage="1" error="リストから選択してください" sqref="M579:N579" xr:uid="{5833F450-A57A-4060-A186-FFCE785620E9}">
      <formula1>"○,　"</formula1>
    </dataValidation>
    <dataValidation type="list" imeMode="halfAlpha" allowBlank="1" showInputMessage="1" showErrorMessage="1" error="リストから選択してください" sqref="M580:N580" xr:uid="{78AAC6EE-FE43-4666-B223-4408865625E4}">
      <formula1>"○,　"</formula1>
    </dataValidation>
    <dataValidation type="list" imeMode="halfAlpha" allowBlank="1" showInputMessage="1" showErrorMessage="1" error="リストから選択してください" sqref="M581:N581" xr:uid="{D4D2A8AC-C66A-413B-904B-27CF205936FB}">
      <formula1>"○,　"</formula1>
    </dataValidation>
    <dataValidation type="list" imeMode="halfAlpha" allowBlank="1" showInputMessage="1" showErrorMessage="1" error="リストから選択してください" sqref="M582:N582" xr:uid="{B849C3E0-4DA0-4A81-A9C8-BA24686E0C61}">
      <formula1>"○,　"</formula1>
    </dataValidation>
    <dataValidation type="list" imeMode="halfAlpha" allowBlank="1" showInputMessage="1" showErrorMessage="1" error="リストから選択してください" sqref="M583:N583" xr:uid="{97F7C8F6-5F68-42EA-BAAD-D74CD7CB58FB}">
      <formula1>"○,　"</formula1>
    </dataValidation>
    <dataValidation type="list" imeMode="halfAlpha" allowBlank="1" showInputMessage="1" showErrorMessage="1" error="リストから選択してください" sqref="M584:N584" xr:uid="{F5259721-3F8E-4E3F-B3DB-AB177FBCFE27}">
      <formula1>"○,　"</formula1>
    </dataValidation>
    <dataValidation type="list" imeMode="halfAlpha" allowBlank="1" showInputMessage="1" showErrorMessage="1" error="リストから選択してください" sqref="M585:N585" xr:uid="{6064C0E7-69F2-485E-BC17-80AC42D6C853}">
      <formula1>"○,　"</formula1>
    </dataValidation>
    <dataValidation type="list" imeMode="halfAlpha" allowBlank="1" showInputMessage="1" showErrorMessage="1" error="リストから選択してください" sqref="M586:N586" xr:uid="{FE34272C-65D1-433F-B534-D652EE65CD77}">
      <formula1>"○,　"</formula1>
    </dataValidation>
    <dataValidation type="list" imeMode="halfAlpha" allowBlank="1" showInputMessage="1" showErrorMessage="1" error="リストから選択してください" sqref="M587:N587" xr:uid="{ADD9CDAB-5222-4801-8673-11855EE8C5E1}">
      <formula1>"○,　"</formula1>
    </dataValidation>
    <dataValidation type="list" imeMode="halfAlpha" allowBlank="1" showInputMessage="1" showErrorMessage="1" error="リストから選択してください" sqref="M588:N588" xr:uid="{0F3FEE34-8F5E-4AAE-A9BA-71170C14FC80}">
      <formula1>"○,　"</formula1>
    </dataValidation>
    <dataValidation type="list" imeMode="halfAlpha" allowBlank="1" showInputMessage="1" showErrorMessage="1" error="リストから選択してください" sqref="M589:N589" xr:uid="{55E37634-C7D3-409B-8EFA-D2493942CB34}">
      <formula1>"○,　"</formula1>
    </dataValidation>
    <dataValidation type="list" imeMode="halfAlpha" allowBlank="1" showInputMessage="1" showErrorMessage="1" error="リストから選択してください" sqref="M590:N590" xr:uid="{D2DCFCF5-BA44-4F56-ACF7-8D80AB9E546A}">
      <formula1>"○,　"</formula1>
    </dataValidation>
    <dataValidation type="list" imeMode="halfAlpha" allowBlank="1" showInputMessage="1" showErrorMessage="1" error="リストから選択してください" sqref="M591:N591" xr:uid="{7B59FA81-9C47-4F03-B9F4-2EA0FFB164D3}">
      <formula1>"○,　"</formula1>
    </dataValidation>
    <dataValidation type="list" imeMode="halfAlpha" allowBlank="1" showInputMessage="1" showErrorMessage="1" error="リストから選択してください" sqref="M592:N592" xr:uid="{C2EC7066-2607-40CB-A62C-1B0457671AAC}">
      <formula1>"○,　"</formula1>
    </dataValidation>
    <dataValidation type="list" imeMode="halfAlpha" allowBlank="1" showInputMessage="1" showErrorMessage="1" error="リストから選択してください" sqref="M593:N593" xr:uid="{1A6A0C07-4949-48C9-91B2-8C98FB98E173}">
      <formula1>"○,　"</formula1>
    </dataValidation>
    <dataValidation errorStyle="warning" imeMode="hiragana" allowBlank="1" showInputMessage="1" showErrorMessage="1" sqref="G594:L594" xr:uid="{D2826706-279D-4B00-AAE1-68C83D373012}"/>
    <dataValidation errorStyle="warning" imeMode="hiragana" allowBlank="1" showInputMessage="1" showErrorMessage="1" sqref="G595:L595" xr:uid="{8809DEDD-7E0A-4BDA-85F9-9FE58352AF34}"/>
    <dataValidation errorStyle="warning" imeMode="hiragana" allowBlank="1" showInputMessage="1" showErrorMessage="1" sqref="G596:L596" xr:uid="{5B1A6D1A-92AD-44D2-BC9B-0BA2FAAA7939}"/>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ignoredErrors>
    <ignoredError sqref="H379:H520 E210:E362 H366:H376 H377:H3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17FDF-12C2-40FC-896F-FA49820D26DE}">
  <sheetPr codeName="Sheet1"/>
  <dimension ref="A1:B6"/>
  <sheetViews>
    <sheetView zoomScaleNormal="100" workbookViewId="0"/>
  </sheetViews>
  <sheetFormatPr defaultRowHeight="13.5" x14ac:dyDescent="0.15"/>
  <cols>
    <col min="1" max="1" width="34" style="68" customWidth="1"/>
    <col min="2" max="21" width="3.875" style="68" customWidth="1"/>
    <col min="22" max="22" width="3.125" style="68" customWidth="1"/>
    <col min="23" max="26" width="3.5" style="68" customWidth="1"/>
    <col min="27" max="28" width="3.75" style="68" customWidth="1"/>
    <col min="29" max="16384" width="9" style="68"/>
  </cols>
  <sheetData>
    <row r="1" spans="1:2" x14ac:dyDescent="0.15">
      <c r="A1" s="48" t="s">
        <v>30</v>
      </c>
      <c r="B1" s="48"/>
    </row>
    <row r="2" spans="1:2" x14ac:dyDescent="0.15">
      <c r="A2" s="6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3" spans="1:2" x14ac:dyDescent="0.15">
      <c r="A3" s="68" t="str">
        <f>"@神奈川県@和歌山県@鹿児島県@"</f>
        <v>@神奈川県@和歌山県@鹿児島県@</v>
      </c>
    </row>
    <row r="5" spans="1:2" x14ac:dyDescent="0.15">
      <c r="A5" s="68" t="s">
        <v>584</v>
      </c>
    </row>
    <row r="6" spans="1:2" x14ac:dyDescent="0.15">
      <c r="A6" s="68" t="s">
        <v>585</v>
      </c>
    </row>
  </sheetData>
  <sheetProtection algorithmName="SHA-512" hashValue="SbPeRcWKfMhQW+7R9KU6kwu+fb20RiJO5RH5yJhbtTLS6eHMLtxjPV8SeWe4hNsi6nQDz2sS5fR4izyx3HVnjw==" saltValue="3D7Qp9BG2KdItrX2BcUUL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都道府県3</vt:lpstr>
      <vt:lpstr>都道府県4</vt:lpstr>
      <vt:lpstr>日付例</vt:lpstr>
      <vt:lpstr>日付例_s</vt:lpstr>
      <vt:lpstr>有資格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2021-04-19T05:27:50Z</cp:lastPrinted>
  <dcterms:created xsi:type="dcterms:W3CDTF">2018-07-20T07:50:20Z</dcterms:created>
  <dcterms:modified xsi:type="dcterms:W3CDTF">2024-07-31T07:15:41Z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738c4342-b737-43ba-94be-0f6db763ea0f</vt:lpwstr>
  </property>
</Properties>
</file>