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172.16.156.44\生産企画班\生産企画\00事業\40 新基本計画実装・農業構造転換支援事業(R6補正～)\03＿R8補・R9当初\★県　事前要望調査\01県→市\様式\"/>
    </mc:Choice>
  </mc:AlternateContent>
  <xr:revisionPtr revIDLastSave="0" documentId="13_ncr:1_{36F7715A-C207-4BDF-B222-96591DC07252}" xr6:coauthVersionLast="47" xr6:coauthVersionMax="47" xr10:uidLastSave="{00000000-0000-0000-0000-000000000000}"/>
  <bookViews>
    <workbookView xWindow="-120" yWindow="-120" windowWidth="29040" windowHeight="15720" xr2:uid="{0728D734-430F-40A9-ABE1-B645C297067A}"/>
  </bookViews>
  <sheets>
    <sheet name="様式1" sheetId="3" r:id="rId1"/>
    <sheet name="様式２（複数年度）" sheetId="12" r:id="rId2"/>
    <sheet name="様式４" sheetId="5" r:id="rId3"/>
    <sheet name="リスト（編集不可）" sheetId="4" r:id="rId4"/>
  </sheets>
  <externalReferences>
    <externalReference r:id="rId5"/>
  </externalReferences>
  <definedNames>
    <definedName name="_xlnm._FilterDatabase" localSheetId="0" hidden="1">様式1!$A$7:$AV$19</definedName>
    <definedName name="_xlnm._FilterDatabase" localSheetId="1" hidden="1">'様式２（複数年度）'!$A$7:$AB$24</definedName>
    <definedName name="_xlnm._FilterDatabase" localSheetId="2" hidden="1">様式４!$A$6:$AA$18</definedName>
    <definedName name="_xlnm.Print_Area" localSheetId="0">様式1!$A$1:$AV$19</definedName>
    <definedName name="_xlnm.Print_Area" localSheetId="1">'様式２（複数年度）'!$A$1:$AB$16</definedName>
    <definedName name="_xlnm.Print_Area" localSheetId="2">様式４!$A$1:$AA$20</definedName>
    <definedName name="沖縄総合事務局">'リスト（編集不可）'!$D$48</definedName>
    <definedName name="管理局">[1]リスト兼マスタ!$A$2:$A$10</definedName>
    <definedName name="関東農政局">'リスト（編集不可）'!$D$9:$D$18</definedName>
    <definedName name="局名">'リスト（編集不可）'!$B$2:$B$10</definedName>
    <definedName name="近畿農政局">'リスト（編集不可）'!$D$26:$D$31</definedName>
    <definedName name="九州農政局">'リスト（編集不可）'!$D$41:$D$47</definedName>
    <definedName name="載せ替え">'リスト（編集不可）'!#REF!</definedName>
    <definedName name="作物区分">'リスト（編集不可）'!$H$2:$H$9</definedName>
    <definedName name="施設区分">'リスト（編集不可）'!$J$2:$J$12</definedName>
    <definedName name="取組主体の種類">'リスト（編集不可）'!$F$2:$F$10</definedName>
    <definedName name="新規">[1]リスト兼マスタ!$O$8:$O$10</definedName>
    <definedName name="新規区分">'リスト（編集不可）'!$L$2:$L$4</definedName>
    <definedName name="成果目標">'リスト（編集不可）'!#REF!</definedName>
    <definedName name="中国四国農政局">'リスト（編集不可）'!$D$32:$D$40</definedName>
    <definedName name="東海農政局">'リスト（編集不可）'!$D$23:$D$25</definedName>
    <definedName name="東北農政局">'リスト（編集不可）'!$D$3:$D$8</definedName>
    <definedName name="北海道農政事務所">'リスト（編集不可）'!$D$2</definedName>
    <definedName name="北陸農政局">'リスト（編集不可）'!$D$19:$D$22</definedName>
    <definedName name="優先枠">'リスト（編集不可）'!#REF!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0" i="3" l="1"/>
  <c r="AJ8" i="12"/>
  <c r="AI8" i="12"/>
  <c r="AH8" i="12"/>
  <c r="AG8" i="12"/>
  <c r="AF8" i="12"/>
  <c r="AE8" i="12"/>
  <c r="AD8" i="12"/>
  <c r="AO24" i="12"/>
  <c r="AN24" i="12"/>
  <c r="AM24" i="12"/>
  <c r="AL24" i="12"/>
  <c r="AK24" i="12"/>
  <c r="AJ24" i="12"/>
  <c r="AI24" i="12"/>
  <c r="AH24" i="12"/>
  <c r="AG24" i="12"/>
  <c r="AF24" i="12"/>
  <c r="AE24" i="12"/>
  <c r="AD24" i="12"/>
  <c r="AO23" i="12"/>
  <c r="AN23" i="12"/>
  <c r="AM23" i="12"/>
  <c r="AL23" i="12"/>
  <c r="AK23" i="12"/>
  <c r="AJ23" i="12"/>
  <c r="AI23" i="12"/>
  <c r="AH23" i="12"/>
  <c r="AG23" i="12"/>
  <c r="AF23" i="12"/>
  <c r="AE23" i="12"/>
  <c r="AD23" i="12"/>
  <c r="AO22" i="12"/>
  <c r="AN22" i="12"/>
  <c r="AM22" i="12"/>
  <c r="AL22" i="12"/>
  <c r="AK22" i="12"/>
  <c r="AJ22" i="12"/>
  <c r="AI22" i="12"/>
  <c r="AH22" i="12"/>
  <c r="AG22" i="12"/>
  <c r="AF22" i="12"/>
  <c r="AE22" i="12"/>
  <c r="AD22" i="12"/>
  <c r="AO21" i="12"/>
  <c r="AN21" i="12"/>
  <c r="AM21" i="12"/>
  <c r="AL21" i="12"/>
  <c r="AK21" i="12"/>
  <c r="AJ21" i="12"/>
  <c r="AI21" i="12"/>
  <c r="AH21" i="12"/>
  <c r="AG21" i="12"/>
  <c r="AF21" i="12"/>
  <c r="AE21" i="12"/>
  <c r="AD21" i="12"/>
  <c r="AO20" i="12"/>
  <c r="AN20" i="12"/>
  <c r="AM20" i="12"/>
  <c r="AL20" i="12"/>
  <c r="AK20" i="12"/>
  <c r="AJ20" i="12"/>
  <c r="AI20" i="12"/>
  <c r="AH20" i="12"/>
  <c r="AG20" i="12"/>
  <c r="AF20" i="12"/>
  <c r="AE20" i="12"/>
  <c r="AD20" i="12"/>
  <c r="AO19" i="12"/>
  <c r="AN19" i="12"/>
  <c r="AM19" i="12"/>
  <c r="AL19" i="12"/>
  <c r="AK19" i="12"/>
  <c r="AJ19" i="12"/>
  <c r="AI19" i="12"/>
  <c r="AH19" i="12"/>
  <c r="AG19" i="12"/>
  <c r="AF19" i="12"/>
  <c r="AE19" i="12"/>
  <c r="AD19" i="12"/>
  <c r="AO18" i="12"/>
  <c r="AN18" i="12"/>
  <c r="AM18" i="12"/>
  <c r="AL18" i="12"/>
  <c r="AK18" i="12"/>
  <c r="AJ18" i="12"/>
  <c r="AI18" i="12"/>
  <c r="AH18" i="12"/>
  <c r="AG18" i="12"/>
  <c r="AF18" i="12"/>
  <c r="AE18" i="12"/>
  <c r="AD18" i="12"/>
  <c r="AO17" i="12"/>
  <c r="AN17" i="12"/>
  <c r="AM17" i="12"/>
  <c r="AL17" i="12"/>
  <c r="AK17" i="12"/>
  <c r="AJ17" i="12"/>
  <c r="AI17" i="12"/>
  <c r="AH17" i="12"/>
  <c r="AG17" i="12"/>
  <c r="AF17" i="12"/>
  <c r="AE17" i="12"/>
  <c r="AD17" i="12"/>
  <c r="AO16" i="12"/>
  <c r="AN16" i="12"/>
  <c r="AM16" i="12"/>
  <c r="AL16" i="12"/>
  <c r="AK16" i="12"/>
  <c r="AJ16" i="12"/>
  <c r="AI16" i="12"/>
  <c r="AH16" i="12"/>
  <c r="AG16" i="12"/>
  <c r="AF16" i="12"/>
  <c r="AE16" i="12"/>
  <c r="AD16" i="12"/>
  <c r="AO15" i="12"/>
  <c r="AN15" i="12"/>
  <c r="AM15" i="12"/>
  <c r="AL15" i="12"/>
  <c r="AK15" i="12"/>
  <c r="AJ15" i="12"/>
  <c r="AI15" i="12"/>
  <c r="AH15" i="12"/>
  <c r="AG15" i="12"/>
  <c r="AF15" i="12"/>
  <c r="AE15" i="12"/>
  <c r="AD15" i="12"/>
  <c r="AO14" i="12"/>
  <c r="AN14" i="12"/>
  <c r="AM14" i="12"/>
  <c r="AL14" i="12"/>
  <c r="AK14" i="12"/>
  <c r="AJ14" i="12"/>
  <c r="AI14" i="12"/>
  <c r="AH14" i="12"/>
  <c r="AG14" i="12"/>
  <c r="AF14" i="12"/>
  <c r="AE14" i="12"/>
  <c r="AD14" i="12"/>
  <c r="AO13" i="12"/>
  <c r="AN13" i="12"/>
  <c r="AM13" i="12"/>
  <c r="AL13" i="12"/>
  <c r="AK13" i="12"/>
  <c r="AJ13" i="12"/>
  <c r="AI13" i="12"/>
  <c r="AH13" i="12"/>
  <c r="AG13" i="12"/>
  <c r="AF13" i="12"/>
  <c r="AE13" i="12"/>
  <c r="AD13" i="12"/>
  <c r="AO12" i="12"/>
  <c r="AN12" i="12"/>
  <c r="AM12" i="12"/>
  <c r="AL12" i="12"/>
  <c r="AK12" i="12"/>
  <c r="AJ12" i="12"/>
  <c r="AI12" i="12"/>
  <c r="AH12" i="12"/>
  <c r="AG12" i="12"/>
  <c r="AF12" i="12"/>
  <c r="AE12" i="12"/>
  <c r="AD12" i="12"/>
  <c r="AO11" i="12"/>
  <c r="AN11" i="12"/>
  <c r="AM11" i="12"/>
  <c r="AL11" i="12"/>
  <c r="AK11" i="12"/>
  <c r="AJ11" i="12"/>
  <c r="AI11" i="12"/>
  <c r="AH11" i="12"/>
  <c r="AG11" i="12"/>
  <c r="AF11" i="12"/>
  <c r="AE11" i="12"/>
  <c r="AD11" i="12"/>
  <c r="AO10" i="12"/>
  <c r="AN10" i="12"/>
  <c r="AM10" i="12"/>
  <c r="AL10" i="12"/>
  <c r="AK10" i="12"/>
  <c r="AJ10" i="12"/>
  <c r="AI10" i="12"/>
  <c r="AH10" i="12"/>
  <c r="AG10" i="12"/>
  <c r="AF10" i="12"/>
  <c r="AE10" i="12"/>
  <c r="AD10" i="12"/>
  <c r="AO9" i="12"/>
  <c r="AN9" i="12"/>
  <c r="AM9" i="12"/>
  <c r="AL9" i="12"/>
  <c r="AK9" i="12"/>
  <c r="AJ9" i="12"/>
  <c r="AI9" i="12"/>
  <c r="AH9" i="12"/>
  <c r="AG9" i="12"/>
  <c r="AF9" i="12"/>
  <c r="AE9" i="12"/>
  <c r="AD9" i="12"/>
  <c r="AO8" i="12"/>
  <c r="AN8" i="12"/>
  <c r="AM8" i="12"/>
  <c r="AL8" i="12"/>
  <c r="AK8" i="12"/>
  <c r="AY9" i="3"/>
  <c r="AZ9" i="3"/>
  <c r="BA9" i="3"/>
  <c r="BB9" i="3"/>
  <c r="AY10" i="3"/>
  <c r="AZ10" i="3"/>
  <c r="BA10" i="3"/>
  <c r="BB10" i="3"/>
  <c r="AY11" i="3"/>
  <c r="AZ11" i="3"/>
  <c r="BA11" i="3"/>
  <c r="BB11" i="3"/>
  <c r="AY12" i="3"/>
  <c r="AZ12" i="3"/>
  <c r="BA12" i="3"/>
  <c r="BB12" i="3"/>
  <c r="AY13" i="3"/>
  <c r="AZ13" i="3"/>
  <c r="BA13" i="3"/>
  <c r="BB13" i="3"/>
  <c r="AY14" i="3"/>
  <c r="AZ14" i="3"/>
  <c r="BA14" i="3"/>
  <c r="BB14" i="3"/>
  <c r="AY15" i="3"/>
  <c r="AZ15" i="3"/>
  <c r="BA15" i="3"/>
  <c r="BB15" i="3"/>
  <c r="AY16" i="3"/>
  <c r="AZ16" i="3"/>
  <c r="BA16" i="3"/>
  <c r="BB16" i="3"/>
  <c r="AY17" i="3"/>
  <c r="AZ17" i="3"/>
  <c r="BA17" i="3"/>
  <c r="BB17" i="3"/>
  <c r="AY18" i="3"/>
  <c r="AZ18" i="3"/>
  <c r="BA18" i="3"/>
  <c r="BB18" i="3"/>
  <c r="AY19" i="3"/>
  <c r="AZ19" i="3"/>
  <c r="BA19" i="3"/>
  <c r="BB19" i="3"/>
  <c r="BB8" i="3"/>
  <c r="BA8" i="3"/>
  <c r="AZ8" i="3"/>
  <c r="AY8" i="3"/>
  <c r="C9" i="5"/>
  <c r="AP9" i="3"/>
  <c r="AH9" i="3"/>
  <c r="AO9" i="3" s="1"/>
  <c r="AH8" i="3" l="1"/>
  <c r="AO8" i="3" s="1"/>
  <c r="AA7" i="5"/>
  <c r="AP11" i="3"/>
  <c r="AP12" i="3"/>
  <c r="AP13" i="3"/>
  <c r="AP14" i="3"/>
  <c r="AP15" i="3"/>
  <c r="AP16" i="3"/>
  <c r="AP17" i="3"/>
  <c r="AP18" i="3"/>
  <c r="AP19" i="3"/>
  <c r="AP8" i="3"/>
  <c r="AA8" i="5"/>
  <c r="O8" i="5"/>
  <c r="AA9" i="5"/>
  <c r="O9" i="5"/>
  <c r="O7" i="5"/>
  <c r="X10" i="3"/>
  <c r="X11" i="3"/>
  <c r="X12" i="3"/>
  <c r="X13" i="3"/>
  <c r="X14" i="3"/>
  <c r="X15" i="3"/>
  <c r="X16" i="3"/>
  <c r="X17" i="3"/>
  <c r="X18" i="3"/>
  <c r="X19" i="3"/>
  <c r="B9" i="5" l="1"/>
  <c r="F26" i="12"/>
  <c r="B26" i="12"/>
  <c r="E25" i="12"/>
  <c r="C25" i="12"/>
  <c r="E26" i="12"/>
  <c r="D25" i="12"/>
  <c r="D26" i="12"/>
  <c r="F25" i="12"/>
  <c r="C26" i="12"/>
  <c r="B25" i="12"/>
  <c r="AH10" i="3"/>
  <c r="AO10" i="3" s="1"/>
  <c r="AH11" i="3"/>
  <c r="AO11" i="3" s="1"/>
  <c r="AH12" i="3"/>
  <c r="AO12" i="3" s="1"/>
  <c r="AH13" i="3"/>
  <c r="AO13" i="3" s="1"/>
  <c r="AH14" i="3"/>
  <c r="AO14" i="3" s="1"/>
  <c r="AH15" i="3"/>
  <c r="AO15" i="3" s="1"/>
  <c r="AH16" i="3"/>
  <c r="AO16" i="3" s="1"/>
  <c r="AH17" i="3"/>
  <c r="AO17" i="3" s="1"/>
  <c r="AH18" i="3"/>
  <c r="AO18" i="3" s="1"/>
  <c r="AH19" i="3"/>
  <c r="AO19" i="3" s="1"/>
  <c r="C11" i="5" l="1"/>
  <c r="C12" i="5"/>
  <c r="B11" i="5"/>
  <c r="B12" i="5"/>
  <c r="AA12" i="5" l="1"/>
  <c r="AA11" i="5"/>
  <c r="AA10" i="5"/>
  <c r="O10" i="5"/>
  <c r="O11" i="5"/>
  <c r="O12" i="5"/>
  <c r="B10" i="5" l="1"/>
  <c r="C1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坂井 里帆(SAKAI Riho)</author>
    <author>石原 佳歩(ISHIHARA Kaho)</author>
    <author>編集２</author>
  </authors>
  <commentList>
    <comment ref="AY3" authorId="0" shapeId="0" xr:uid="{A85AE49F-F1AF-4CB8-9A53-207D467C85B3}">
      <text>
        <r>
          <rPr>
            <sz val="9"/>
            <color indexed="81"/>
            <rFont val="MS P ゴシック"/>
            <family val="3"/>
            <charset val="128"/>
          </rPr>
          <t>単年度事業の上限額を超過していないか確認する際に、ご活用ください。
複数年度の場合は、様式２のチェック欄を利用して年度別の上限額を確認してください。</t>
        </r>
      </text>
    </comment>
    <comment ref="Z4" authorId="0" shapeId="0" xr:uid="{C59AFFEE-AB21-4540-B396-D0191532F9B0}">
      <text>
        <r>
          <rPr>
            <sz val="9"/>
            <color indexed="81"/>
            <rFont val="MS P ゴシック"/>
            <family val="3"/>
            <charset val="128"/>
          </rPr>
          <t>要綱別紙１の上限事業費を超過していないかご確認ください（端数切上げ）。</t>
        </r>
      </text>
    </comment>
    <comment ref="AS4" authorId="1" shapeId="0" xr:uid="{559064BD-42B8-4030-8761-C9607AB719C7}">
      <text>
        <r>
          <rPr>
            <sz val="9"/>
            <color indexed="81"/>
            <rFont val="MS P ゴシック"/>
            <family val="3"/>
            <charset val="128"/>
          </rPr>
          <t>複数年度での事業実施要望がある場合は、〇をつけてください。</t>
        </r>
      </text>
    </comment>
    <comment ref="AT4" authorId="0" shapeId="0" xr:uid="{5EBE1C86-099A-4C8B-A972-220464366327}">
      <text>
        <r>
          <rPr>
            <sz val="9"/>
            <color indexed="81"/>
            <rFont val="MS P ゴシック"/>
            <family val="3"/>
            <charset val="128"/>
          </rPr>
          <t xml:space="preserve">農業構造転換集中対策事業債の活用を検討している場合は○をつけてください。
</t>
        </r>
        <r>
          <rPr>
            <sz val="9"/>
            <color indexed="10"/>
            <rFont val="MS P ゴシック"/>
            <family val="3"/>
            <charset val="128"/>
          </rPr>
          <t>○がない場合、R7当初予算を配分する可能性があります。
R7当初予算配分の場合、農業構造転換集中対策事業債は活用できませんので、記入漏れがないよう、十分ご注意ください。</t>
        </r>
      </text>
    </comment>
    <comment ref="AV4" authorId="0" shapeId="0" xr:uid="{150F6ED4-2964-4CB2-A67E-6EE6BE6CA86B}">
      <text>
        <r>
          <rPr>
            <sz val="9"/>
            <color indexed="81"/>
            <rFont val="MS P ゴシック"/>
            <family val="3"/>
            <charset val="128"/>
          </rPr>
          <t>加算ポイントを選択する場合は、内容と確認に必要な事項を記載してください。</t>
        </r>
      </text>
    </comment>
    <comment ref="I5" authorId="0" shapeId="0" xr:uid="{C7353BA9-112F-465F-822A-5F99CE55AD7A}">
      <text>
        <r>
          <rPr>
            <sz val="9"/>
            <color indexed="81"/>
            <rFont val="MS P ゴシック"/>
            <family val="3"/>
            <charset val="128"/>
          </rPr>
          <t>複数ある場合は、「、」で区切って直接入力してください。</t>
        </r>
      </text>
    </comment>
    <comment ref="L5" authorId="0" shapeId="0" xr:uid="{1ED4F413-42DD-4744-B8DE-812AE62FA267}">
      <text>
        <r>
          <rPr>
            <sz val="9"/>
            <color indexed="81"/>
            <rFont val="MS P ゴシック"/>
            <family val="3"/>
            <charset val="128"/>
          </rPr>
          <t>機械の処理能力ではなく、目標年度の年間処理量を品目別に記載してください。</t>
        </r>
      </text>
    </comment>
    <comment ref="M5" authorId="1" shapeId="0" xr:uid="{7895B828-6491-4C14-840C-624CAE7BD409}">
      <text>
        <r>
          <rPr>
            <sz val="9"/>
            <color indexed="81"/>
            <rFont val="MS P ゴシック"/>
            <family val="3"/>
            <charset val="128"/>
          </rPr>
          <t>面積要件を確認するため、事業実施前の面積を品目別に入力してください。
中山間地域等の特例の場合はその旨、記載してください。</t>
        </r>
      </text>
    </comment>
    <comment ref="O5" authorId="1" shapeId="0" xr:uid="{5F5AADE9-21A1-422C-8EDF-1B74A8B7B886}">
      <text>
        <r>
          <rPr>
            <sz val="9"/>
            <color indexed="81"/>
            <rFont val="MS P ゴシック"/>
            <family val="3"/>
            <charset val="128"/>
          </rPr>
          <t>複数年度で実施する場合は、計画全体の費用(嵩上げ部分を含む)を記載してください。</t>
        </r>
      </text>
    </comment>
    <comment ref="T5" authorId="1" shapeId="0" xr:uid="{B6834602-99D8-4F60-9460-4140BBF02DDB}">
      <text>
        <r>
          <rPr>
            <sz val="9"/>
            <color indexed="81"/>
            <rFont val="MS P ゴシック"/>
            <family val="3"/>
            <charset val="128"/>
          </rPr>
          <t>加速化の事業を活用する場合は記入してください。</t>
        </r>
      </text>
    </comment>
    <comment ref="X5" authorId="0" shapeId="0" xr:uid="{4D14D98F-3839-4C10-B739-7E3A64797069}">
      <text>
        <r>
          <rPr>
            <sz val="9"/>
            <color indexed="81"/>
            <rFont val="MS P ゴシック"/>
            <family val="3"/>
            <charset val="128"/>
          </rPr>
          <t xml:space="preserve">事業実施前の既存の施設数を記載してください。
合理化の場合は１になります。
</t>
        </r>
      </text>
    </comment>
    <comment ref="Y5" authorId="0" shapeId="0" xr:uid="{1EB8FE38-90E7-4B6D-BB80-65CF85E090D2}">
      <text>
        <r>
          <rPr>
            <sz val="9"/>
            <color indexed="81"/>
            <rFont val="MS P ゴシック"/>
            <family val="3"/>
            <charset val="128"/>
          </rPr>
          <t>事業実施後の施設数を記載してください。
合理化の場合は１になります。</t>
        </r>
      </text>
    </comment>
    <comment ref="AQ5" authorId="0" shapeId="0" xr:uid="{98FFC35A-4F0E-4244-B9BA-1376E1A83948}">
      <text>
        <r>
          <rPr>
            <sz val="9"/>
            <color indexed="81"/>
            <rFont val="MS P ゴシック"/>
            <family val="3"/>
            <charset val="128"/>
          </rPr>
          <t>加速化事業のうち、適用する補助上限の欄に○を付してください。
更なる加速化＝５％、
更なる加速化の強化＝8.3％</t>
        </r>
      </text>
    </comment>
    <comment ref="Q6" authorId="1" shapeId="0" xr:uid="{F5EFFA9D-B035-4674-85A8-5580CDF22874}">
      <text>
        <r>
          <rPr>
            <sz val="9"/>
            <color indexed="81"/>
            <rFont val="MS P ゴシック"/>
            <family val="3"/>
            <charset val="128"/>
          </rPr>
          <t>加速化事業の都道府県負担分については、U列に記入してください。</t>
        </r>
      </text>
    </comment>
    <comment ref="S6" authorId="1" shapeId="0" xr:uid="{1432E657-A4E2-499F-AAC3-6E97855AC521}">
      <text>
        <r>
          <rPr>
            <sz val="9"/>
            <color indexed="81"/>
            <rFont val="MS P ゴシック"/>
            <family val="3"/>
            <charset val="128"/>
          </rPr>
          <t>自己負担の額を記載してください。</t>
        </r>
      </text>
    </comment>
    <comment ref="AB6" authorId="1" shapeId="0" xr:uid="{9285F19F-AA8D-45DF-A756-1F6368E6635E}">
      <text>
        <r>
          <rPr>
            <sz val="9"/>
            <color indexed="81"/>
            <rFont val="MS P ゴシック"/>
            <family val="3"/>
            <charset val="128"/>
          </rPr>
          <t>類別とポイントは半角で入れてください。</t>
        </r>
      </text>
    </comment>
    <comment ref="K8" authorId="2" shapeId="0" xr:uid="{929E7DFA-7340-40CE-B91E-7199AEB952C6}">
      <text>
        <r>
          <rPr>
            <sz val="9"/>
            <color indexed="81"/>
            <rFont val="MS P ゴシック"/>
            <family val="3"/>
            <charset val="128"/>
          </rPr>
          <t>凡例
【該当施設の名称】
・建屋（新設又は改修・面積）
・施設区分の２段目の施設名（導入設備と能力）
※施設区分に複数記載した場合は、それぞれどの分かわかるように記載してください。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坂井 里帆(SAKAI Riho)</author>
    <author>石原 佳歩(ISHIHARA Kaho)</author>
  </authors>
  <commentList>
    <comment ref="AD3" authorId="0" shapeId="0" xr:uid="{017BE78E-1BC6-4058-9AE5-E5085F61EF8F}">
      <text>
        <r>
          <rPr>
            <sz val="9"/>
            <color indexed="81"/>
            <rFont val="MS P ゴシック"/>
            <family val="3"/>
            <charset val="128"/>
          </rPr>
          <t>各年度の加速化事業国費上限額を超過していないかご確認ください。</t>
        </r>
      </text>
    </comment>
    <comment ref="I4" authorId="0" shapeId="0" xr:uid="{F76B959A-70BB-437A-98D8-1474B41C3E03}">
      <text>
        <r>
          <rPr>
            <sz val="9"/>
            <color indexed="81"/>
            <rFont val="MS P ゴシック"/>
            <family val="3"/>
            <charset val="128"/>
          </rPr>
          <t>複数年分の総額を記載し、様式１の総事業費と同額になることを確認してください。</t>
        </r>
      </text>
    </comment>
    <comment ref="J6" authorId="1" shapeId="0" xr:uid="{FFDD1FFE-2E17-4AB1-A0F3-C14C5FF67FC0}">
      <text>
        <r>
          <rPr>
            <sz val="9"/>
            <color indexed="81"/>
            <rFont val="MS P ゴシック"/>
            <family val="3"/>
            <charset val="128"/>
          </rPr>
          <t>各年度で実施する内容を記載してください。
各年度の事業内容が様式１の主な整備内容（K列）に対して過不足がないよう記載してください。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石原 佳歩(ISHIHARA Kaho)</author>
  </authors>
  <commentList>
    <comment ref="H7" authorId="0" shapeId="0" xr:uid="{F9E576CF-00F9-4428-B291-4C9C4A75F650}">
      <text>
        <r>
          <rPr>
            <sz val="9"/>
            <color indexed="81"/>
            <rFont val="MS P ゴシック"/>
            <family val="3"/>
            <charset val="128"/>
          </rPr>
          <t>現状値及び目標値と、目標数値の考え方の年度が一致しているかをよく確認してください。</t>
        </r>
      </text>
    </comment>
    <comment ref="J7" authorId="0" shapeId="0" xr:uid="{94D220EB-7268-4C25-9F8A-E88BABB60C63}">
      <text>
        <r>
          <rPr>
            <sz val="9"/>
            <color indexed="81"/>
            <rFont val="MS P ゴシック"/>
            <family val="3"/>
            <charset val="128"/>
          </rPr>
          <t>計算して算出する項目については、その計算方法を記載。また、計算にあたっては単位を記載してください。
最終的に算出されたポイントには下線を引いてください。</t>
        </r>
      </text>
    </comment>
    <comment ref="V7" authorId="0" shapeId="0" xr:uid="{0A75559D-F59B-4CD6-B002-4ED7FB09314A}">
      <text>
        <r>
          <rPr>
            <sz val="9"/>
            <color indexed="81"/>
            <rFont val="MS P ゴシック"/>
            <family val="3"/>
            <charset val="128"/>
          </rPr>
          <t>計算後の小数点以下は小数点第１位まで記載することとし、第２位以下は切り捨てること。</t>
        </r>
      </text>
    </comment>
  </commentList>
</comments>
</file>

<file path=xl/sharedStrings.xml><?xml version="1.0" encoding="utf-8"?>
<sst xmlns="http://schemas.openxmlformats.org/spreadsheetml/2006/main" count="423" uniqueCount="282">
  <si>
    <t>様式１</t>
    <rPh sb="0" eb="2">
      <t>ヨウシキ</t>
    </rPh>
    <phoneticPr fontId="5"/>
  </si>
  <si>
    <t>※本調査表の作成にあたっては、表下の〈記入上の注意〉を十分に確認の上、記入願います。</t>
    <rPh sb="1" eb="2">
      <t>ホン</t>
    </rPh>
    <rPh sb="2" eb="5">
      <t>チョウサヒョウ</t>
    </rPh>
    <rPh sb="6" eb="8">
      <t>サクセイ</t>
    </rPh>
    <rPh sb="15" eb="16">
      <t>ヒョウ</t>
    </rPh>
    <rPh sb="16" eb="17">
      <t>シタ</t>
    </rPh>
    <rPh sb="19" eb="21">
      <t>キニュウ</t>
    </rPh>
    <rPh sb="21" eb="22">
      <t>ジョウ</t>
    </rPh>
    <rPh sb="23" eb="25">
      <t>チュウイ</t>
    </rPh>
    <rPh sb="27" eb="29">
      <t>ジュウブン</t>
    </rPh>
    <rPh sb="30" eb="32">
      <t>カクニン</t>
    </rPh>
    <rPh sb="33" eb="34">
      <t>ウエ</t>
    </rPh>
    <rPh sb="35" eb="37">
      <t>キニュウ</t>
    </rPh>
    <rPh sb="37" eb="38">
      <t>ネガ</t>
    </rPh>
    <phoneticPr fontId="5"/>
  </si>
  <si>
    <t>番号</t>
    <rPh sb="0" eb="2">
      <t>バンゴウ</t>
    </rPh>
    <phoneticPr fontId="5"/>
  </si>
  <si>
    <r>
      <t xml:space="preserve">管轄局
</t>
    </r>
    <r>
      <rPr>
        <sz val="8"/>
        <color rgb="FFFF0000"/>
        <rFont val="ＭＳ Ｐゴシック"/>
        <family val="3"/>
        <charset val="128"/>
      </rPr>
      <t>（リストから選択）</t>
    </r>
    <rPh sb="0" eb="2">
      <t>カンカツ</t>
    </rPh>
    <rPh sb="2" eb="3">
      <t>キョク</t>
    </rPh>
    <phoneticPr fontId="5"/>
  </si>
  <si>
    <r>
      <t xml:space="preserve">都道府県名
</t>
    </r>
    <r>
      <rPr>
        <sz val="8"/>
        <color rgb="FFFF0000"/>
        <rFont val="ＭＳ Ｐゴシック"/>
        <family val="3"/>
        <charset val="128"/>
      </rPr>
      <t>（リストから選択）</t>
    </r>
    <rPh sb="0" eb="4">
      <t>トドウフケン</t>
    </rPh>
    <rPh sb="4" eb="5">
      <t>メイ</t>
    </rPh>
    <phoneticPr fontId="5"/>
  </si>
  <si>
    <t>市町村名</t>
    <rPh sb="0" eb="3">
      <t>シチョウソン</t>
    </rPh>
    <rPh sb="3" eb="4">
      <t>メイ</t>
    </rPh>
    <phoneticPr fontId="5"/>
  </si>
  <si>
    <t>取組主体名</t>
    <phoneticPr fontId="5"/>
  </si>
  <si>
    <r>
      <t xml:space="preserve">取組主体の
種　類
</t>
    </r>
    <r>
      <rPr>
        <sz val="8"/>
        <color rgb="FFFF0000"/>
        <rFont val="ＭＳ Ｐゴシック"/>
        <family val="3"/>
        <charset val="128"/>
      </rPr>
      <t>（リストから選択）</t>
    </r>
    <rPh sb="0" eb="2">
      <t>トリクミ</t>
    </rPh>
    <rPh sb="2" eb="4">
      <t>シュタイ</t>
    </rPh>
    <rPh sb="6" eb="7">
      <t>シュ</t>
    </rPh>
    <rPh sb="8" eb="9">
      <t>タグイ</t>
    </rPh>
    <phoneticPr fontId="5"/>
  </si>
  <si>
    <t>対象作物</t>
    <rPh sb="0" eb="2">
      <t>タイショウ</t>
    </rPh>
    <rPh sb="2" eb="4">
      <t>サクモツ</t>
    </rPh>
    <phoneticPr fontId="5"/>
  </si>
  <si>
    <t>事業内容</t>
    <rPh sb="0" eb="2">
      <t>ジギョウ</t>
    </rPh>
    <rPh sb="2" eb="4">
      <t>ナイヨウ</t>
    </rPh>
    <phoneticPr fontId="5"/>
  </si>
  <si>
    <r>
      <t xml:space="preserve">上限事業費対象の単位当たり事業費
</t>
    </r>
    <r>
      <rPr>
        <sz val="8"/>
        <color rgb="FFFF0000"/>
        <rFont val="ＭＳ Ｐゴシック"/>
        <family val="3"/>
        <charset val="128"/>
      </rPr>
      <t>（単位を記入すること）</t>
    </r>
    <rPh sb="0" eb="2">
      <t>ジョウゲン</t>
    </rPh>
    <rPh sb="2" eb="5">
      <t>ジギョウヒ</t>
    </rPh>
    <rPh sb="5" eb="7">
      <t>タイショウ</t>
    </rPh>
    <rPh sb="8" eb="10">
      <t>タンイ</t>
    </rPh>
    <rPh sb="10" eb="11">
      <t>ア</t>
    </rPh>
    <rPh sb="13" eb="16">
      <t>ジギョウヒ</t>
    </rPh>
    <phoneticPr fontId="5"/>
  </si>
  <si>
    <t>完了年月日</t>
    <rPh sb="0" eb="2">
      <t>カンリョウ</t>
    </rPh>
    <rPh sb="2" eb="5">
      <t>ネンガッピ</t>
    </rPh>
    <phoneticPr fontId="5"/>
  </si>
  <si>
    <t>成果目標</t>
    <phoneticPr fontId="5"/>
  </si>
  <si>
    <t>基礎
ポイント合計</t>
    <rPh sb="0" eb="2">
      <t>キソ</t>
    </rPh>
    <rPh sb="7" eb="9">
      <t>ゴウケイ</t>
    </rPh>
    <phoneticPr fontId="5"/>
  </si>
  <si>
    <t>耐用年数
経過加算
ポイント</t>
    <rPh sb="0" eb="4">
      <t>タイヨウネンスウ</t>
    </rPh>
    <rPh sb="5" eb="7">
      <t>ケイカ</t>
    </rPh>
    <rPh sb="7" eb="9">
      <t>カサン</t>
    </rPh>
    <phoneticPr fontId="5"/>
  </si>
  <si>
    <t>再編集約
加算
ポイント</t>
    <rPh sb="0" eb="2">
      <t>サイヘン</t>
    </rPh>
    <rPh sb="2" eb="4">
      <t>シュウヤク</t>
    </rPh>
    <rPh sb="5" eb="7">
      <t>カサン</t>
    </rPh>
    <phoneticPr fontId="5"/>
  </si>
  <si>
    <t>都道府県
加算
ポイント</t>
    <rPh sb="5" eb="7">
      <t>カサン</t>
    </rPh>
    <phoneticPr fontId="5"/>
  </si>
  <si>
    <t>地域計画
加算
ポイント</t>
    <rPh sb="0" eb="4">
      <t>チイキケイカク</t>
    </rPh>
    <rPh sb="5" eb="7">
      <t>カサン</t>
    </rPh>
    <phoneticPr fontId="5"/>
  </si>
  <si>
    <t>基本計画
推進加算
ポイント</t>
    <rPh sb="0" eb="2">
      <t>キホン</t>
    </rPh>
    <rPh sb="2" eb="4">
      <t>ケイカク</t>
    </rPh>
    <rPh sb="5" eb="7">
      <t>スイシン</t>
    </rPh>
    <rPh sb="7" eb="9">
      <t>カサン</t>
    </rPh>
    <phoneticPr fontId="5"/>
  </si>
  <si>
    <t>特別加算
ポイント</t>
    <rPh sb="0" eb="2">
      <t>トクベツ</t>
    </rPh>
    <rPh sb="2" eb="4">
      <t>カサン</t>
    </rPh>
    <phoneticPr fontId="5"/>
  </si>
  <si>
    <t>ポイント計</t>
    <rPh sb="4" eb="5">
      <t>ケイ</t>
    </rPh>
    <phoneticPr fontId="5"/>
  </si>
  <si>
    <t>加速化事業</t>
    <rPh sb="0" eb="3">
      <t>カソクカ</t>
    </rPh>
    <rPh sb="3" eb="5">
      <t>ジギョウ</t>
    </rPh>
    <phoneticPr fontId="5"/>
  </si>
  <si>
    <t>複数年度</t>
    <rPh sb="0" eb="4">
      <t>フクスウネンド</t>
    </rPh>
    <phoneticPr fontId="5"/>
  </si>
  <si>
    <t>県
内
優
先
順
位</t>
    <phoneticPr fontId="5"/>
  </si>
  <si>
    <t>備考</t>
    <rPh sb="0" eb="2">
      <t>ビコウ</t>
    </rPh>
    <phoneticPr fontId="5"/>
  </si>
  <si>
    <r>
      <t xml:space="preserve">作物区分
</t>
    </r>
    <r>
      <rPr>
        <sz val="8"/>
        <color rgb="FFFF0000"/>
        <rFont val="ＭＳ Ｐゴシック"/>
        <family val="3"/>
        <charset val="128"/>
      </rPr>
      <t>（リストから選択）</t>
    </r>
    <rPh sb="0" eb="2">
      <t>サクモツ</t>
    </rPh>
    <rPh sb="2" eb="4">
      <t>クブン</t>
    </rPh>
    <phoneticPr fontId="5"/>
  </si>
  <si>
    <t>品目名</t>
    <rPh sb="0" eb="2">
      <t>ヒンモク</t>
    </rPh>
    <rPh sb="2" eb="3">
      <t>メイ</t>
    </rPh>
    <phoneticPr fontId="5"/>
  </si>
  <si>
    <r>
      <t xml:space="preserve">施設区分
</t>
    </r>
    <r>
      <rPr>
        <sz val="8"/>
        <color rgb="FFFF0000"/>
        <rFont val="ＭＳ Ｐゴシック"/>
        <family val="3"/>
        <charset val="128"/>
      </rPr>
      <t>（リストから選択）</t>
    </r>
    <rPh sb="0" eb="2">
      <t>シセツ</t>
    </rPh>
    <rPh sb="2" eb="4">
      <t>クブン</t>
    </rPh>
    <phoneticPr fontId="5"/>
  </si>
  <si>
    <t>施設の種類</t>
    <rPh sb="0" eb="2">
      <t>シセツ</t>
    </rPh>
    <rPh sb="3" eb="5">
      <t>シュルイ</t>
    </rPh>
    <phoneticPr fontId="5"/>
  </si>
  <si>
    <t>主な整備内容</t>
    <rPh sb="0" eb="1">
      <t>オモ</t>
    </rPh>
    <rPh sb="2" eb="4">
      <t>セイビ</t>
    </rPh>
    <rPh sb="4" eb="6">
      <t>ナイヨウ</t>
    </rPh>
    <phoneticPr fontId="5"/>
  </si>
  <si>
    <t>年間処理量</t>
    <rPh sb="0" eb="2">
      <t>ネンカン</t>
    </rPh>
    <rPh sb="2" eb="4">
      <t>ショリ</t>
    </rPh>
    <rPh sb="4" eb="5">
      <t>リョウ</t>
    </rPh>
    <phoneticPr fontId="5"/>
  </si>
  <si>
    <t>受益面積（ha）</t>
    <rPh sb="0" eb="4">
      <t>ジュエキメンセキ</t>
    </rPh>
    <phoneticPr fontId="5"/>
  </si>
  <si>
    <r>
      <t xml:space="preserve">再編集約・合理化
</t>
    </r>
    <r>
      <rPr>
        <sz val="8"/>
        <color rgb="FFFF0000"/>
        <rFont val="ＭＳ Ｐゴシック"/>
        <family val="3"/>
        <charset val="128"/>
      </rPr>
      <t>（リストから選択）</t>
    </r>
    <rPh sb="0" eb="2">
      <t>サイヘン</t>
    </rPh>
    <rPh sb="2" eb="4">
      <t>シュウヤク</t>
    </rPh>
    <rPh sb="5" eb="8">
      <t>ゴウリカ</t>
    </rPh>
    <phoneticPr fontId="5"/>
  </si>
  <si>
    <r>
      <t xml:space="preserve">既存の関連施設の状況、
整備の理由
</t>
    </r>
    <r>
      <rPr>
        <sz val="8"/>
        <color rgb="FFFF0000"/>
        <rFont val="ＭＳ Ｐゴシック"/>
        <family val="3"/>
        <charset val="128"/>
      </rPr>
      <t>（100文字程度で入力）</t>
    </r>
    <phoneticPr fontId="5"/>
  </si>
  <si>
    <t>総事業費
（円）</t>
    <rPh sb="0" eb="1">
      <t>ソウ</t>
    </rPh>
    <rPh sb="1" eb="4">
      <t>ジギョウヒ</t>
    </rPh>
    <rPh sb="6" eb="7">
      <t>エン</t>
    </rPh>
    <phoneticPr fontId="5"/>
  </si>
  <si>
    <t>負担区分（共同利用施設の再編集約・合理化）</t>
    <rPh sb="0" eb="2">
      <t>フタン</t>
    </rPh>
    <rPh sb="2" eb="4">
      <t>クブン</t>
    </rPh>
    <rPh sb="5" eb="7">
      <t>キョウドウ</t>
    </rPh>
    <rPh sb="7" eb="9">
      <t>リヨウ</t>
    </rPh>
    <rPh sb="9" eb="11">
      <t>シセツ</t>
    </rPh>
    <rPh sb="12" eb="14">
      <t>サイヘン</t>
    </rPh>
    <rPh sb="14" eb="16">
      <t>シュウヤク</t>
    </rPh>
    <rPh sb="17" eb="19">
      <t>ゴウリ</t>
    </rPh>
    <rPh sb="19" eb="20">
      <t>カ</t>
    </rPh>
    <phoneticPr fontId="5"/>
  </si>
  <si>
    <t>負担区分
（再編集約・合理化のさらなる加速化）（加速化事業）</t>
    <rPh sb="0" eb="2">
      <t>フタン</t>
    </rPh>
    <rPh sb="2" eb="4">
      <t>クブン</t>
    </rPh>
    <rPh sb="6" eb="10">
      <t>サイヘンシュウヤク</t>
    </rPh>
    <rPh sb="11" eb="14">
      <t>ゴウリカ</t>
    </rPh>
    <rPh sb="19" eb="22">
      <t>カソクカ</t>
    </rPh>
    <rPh sb="24" eb="27">
      <t>カソクカ</t>
    </rPh>
    <rPh sb="27" eb="29">
      <t>ジギョウ</t>
    </rPh>
    <phoneticPr fontId="5"/>
  </si>
  <si>
    <t>成果目標Ⅰ
ポイント</t>
    <phoneticPr fontId="5"/>
  </si>
  <si>
    <t>成果目標Ⅱ
ポイント</t>
    <phoneticPr fontId="5"/>
  </si>
  <si>
    <t>国　費
要望額
（円）</t>
    <rPh sb="0" eb="1">
      <t>クニ</t>
    </rPh>
    <rPh sb="2" eb="3">
      <t>ヒ</t>
    </rPh>
    <rPh sb="4" eb="6">
      <t>ヨウボウ</t>
    </rPh>
    <rPh sb="6" eb="7">
      <t>ガク</t>
    </rPh>
    <rPh sb="9" eb="10">
      <t>エン</t>
    </rPh>
    <phoneticPr fontId="5"/>
  </si>
  <si>
    <t>都道府県費
（円）</t>
    <rPh sb="0" eb="4">
      <t>トドウフケン</t>
    </rPh>
    <rPh sb="4" eb="5">
      <t>ヒ</t>
    </rPh>
    <rPh sb="7" eb="8">
      <t>エン</t>
    </rPh>
    <phoneticPr fontId="5"/>
  </si>
  <si>
    <t>市町村費
（円）</t>
    <rPh sb="6" eb="7">
      <t>エン</t>
    </rPh>
    <phoneticPr fontId="5"/>
  </si>
  <si>
    <t>その他
（円）</t>
    <rPh sb="2" eb="3">
      <t>タ</t>
    </rPh>
    <rPh sb="5" eb="6">
      <t>エン</t>
    </rPh>
    <phoneticPr fontId="5"/>
  </si>
  <si>
    <t>類別</t>
    <rPh sb="0" eb="2">
      <t>ルイベツ</t>
    </rPh>
    <phoneticPr fontId="5"/>
  </si>
  <si>
    <t>目標</t>
    <rPh sb="0" eb="2">
      <t>モクヒョウ</t>
    </rPh>
    <phoneticPr fontId="5"/>
  </si>
  <si>
    <t>現況等</t>
    <rPh sb="0" eb="2">
      <t>ゲンキョウ</t>
    </rPh>
    <rPh sb="2" eb="3">
      <t>トウ</t>
    </rPh>
    <phoneticPr fontId="5"/>
  </si>
  <si>
    <t>記載例１</t>
    <rPh sb="0" eb="3">
      <t>キサイレイ</t>
    </rPh>
    <phoneticPr fontId="5"/>
  </si>
  <si>
    <t>○</t>
    <phoneticPr fontId="5"/>
  </si>
  <si>
    <t>北海道農政事務所</t>
    <rPh sb="0" eb="3">
      <t>ホッカイドウ</t>
    </rPh>
    <rPh sb="3" eb="8">
      <t>ノウセイジムショ</t>
    </rPh>
    <phoneticPr fontId="5"/>
  </si>
  <si>
    <t>北海道</t>
  </si>
  <si>
    <t>○○市</t>
    <rPh sb="0" eb="3">
      <t>マルマルシ</t>
    </rPh>
    <phoneticPr fontId="5"/>
  </si>
  <si>
    <t>○○農業協同組合</t>
    <rPh sb="2" eb="4">
      <t>ノウギョウ</t>
    </rPh>
    <rPh sb="4" eb="6">
      <t>キョウドウ</t>
    </rPh>
    <rPh sb="6" eb="8">
      <t>クミアイ</t>
    </rPh>
    <phoneticPr fontId="5"/>
  </si>
  <si>
    <t>農業者の組織する団体</t>
    <rPh sb="0" eb="3">
      <t>ノウギョウシャ</t>
    </rPh>
    <rPh sb="4" eb="6">
      <t>ソシキ</t>
    </rPh>
    <rPh sb="8" eb="10">
      <t>ダンタイ</t>
    </rPh>
    <phoneticPr fontId="5"/>
  </si>
  <si>
    <t>土地利用型作物</t>
    <rPh sb="0" eb="7">
      <t>トチリヨウガタサクモツ</t>
    </rPh>
    <phoneticPr fontId="5"/>
  </si>
  <si>
    <t>水稲、大麦、大豆</t>
    <rPh sb="0" eb="2">
      <t>スイトウ</t>
    </rPh>
    <rPh sb="3" eb="5">
      <t>オオムギ</t>
    </rPh>
    <rPh sb="6" eb="8">
      <t>ダイズ</t>
    </rPh>
    <phoneticPr fontId="5"/>
  </si>
  <si>
    <t>穀類乾燥調製貯蔵施設、乾燥調製施設</t>
    <rPh sb="0" eb="2">
      <t>コクルイ</t>
    </rPh>
    <rPh sb="2" eb="4">
      <t>カンソウ</t>
    </rPh>
    <rPh sb="4" eb="6">
      <t>チョウセイ</t>
    </rPh>
    <rPh sb="6" eb="8">
      <t>チョゾウ</t>
    </rPh>
    <rPh sb="8" eb="10">
      <t>シセツ</t>
    </rPh>
    <rPh sb="11" eb="13">
      <t>カンソウ</t>
    </rPh>
    <rPh sb="13" eb="15">
      <t>チョウセイ</t>
    </rPh>
    <rPh sb="15" eb="17">
      <t>シセツ</t>
    </rPh>
    <phoneticPr fontId="5"/>
  </si>
  <si>
    <t>乾燥調製貯蔵施設、大豆用乾燥調製施設</t>
    <rPh sb="0" eb="2">
      <t>カンソウ</t>
    </rPh>
    <rPh sb="2" eb="4">
      <t>チョウセイ</t>
    </rPh>
    <rPh sb="4" eb="6">
      <t>チョゾウ</t>
    </rPh>
    <rPh sb="6" eb="8">
      <t>シセツ</t>
    </rPh>
    <rPh sb="9" eb="12">
      <t>ダイズヨウ</t>
    </rPh>
    <rPh sb="12" eb="18">
      <t>カンソウチョウセイシセツ</t>
    </rPh>
    <phoneticPr fontId="5"/>
  </si>
  <si>
    <t>【△△乾燥調製貯蔵施設】
・建屋（新設・△㎡）
・乾燥施設（乾燥機●石×△基）
・貯蔵施設（サイロ●t×）
・調製施設（籾摺り機●t/h×△台）
【乾燥調製施設B】
・建屋（改修・△㎡）
・調製施設（選別機●t/h×△台）
【乾燥調製施設A、乾燥調製施設C】
解体・整地</t>
    <rPh sb="14" eb="16">
      <t>タテヤ</t>
    </rPh>
    <rPh sb="17" eb="19">
      <t>シンセツ</t>
    </rPh>
    <rPh sb="30" eb="33">
      <t>カンソウキ</t>
    </rPh>
    <rPh sb="34" eb="35">
      <t>イシ</t>
    </rPh>
    <rPh sb="37" eb="38">
      <t>キ</t>
    </rPh>
    <rPh sb="55" eb="57">
      <t>チョウセイ</t>
    </rPh>
    <rPh sb="70" eb="71">
      <t>ダイ</t>
    </rPh>
    <rPh sb="85" eb="87">
      <t>タテヤ</t>
    </rPh>
    <rPh sb="88" eb="90">
      <t>カイシュウ</t>
    </rPh>
    <rPh sb="115" eb="121">
      <t>カンソウチョウセイシセツ</t>
    </rPh>
    <rPh sb="123" eb="129">
      <t>カンソウチョウセイシセツ</t>
    </rPh>
    <rPh sb="132" eb="134">
      <t>カイタイ</t>
    </rPh>
    <rPh sb="135" eb="137">
      <t>セイチ</t>
    </rPh>
    <phoneticPr fontId="5"/>
  </si>
  <si>
    <t>年間処理量
水稲　△ｔ／年
小麦　△ｔ／年
大豆　△ｔ／年</t>
    <rPh sb="6" eb="8">
      <t>スイトウ</t>
    </rPh>
    <rPh sb="14" eb="16">
      <t>コムギ</t>
    </rPh>
    <rPh sb="22" eb="24">
      <t>ダイズ</t>
    </rPh>
    <phoneticPr fontId="5"/>
  </si>
  <si>
    <t>水稲　△ha
小麦　△ha
大豆　△ha
合計　△ha</t>
    <rPh sb="21" eb="23">
      <t>ゴウケイ</t>
    </rPh>
    <phoneticPr fontId="5"/>
  </si>
  <si>
    <t>再編集約</t>
    <rPh sb="0" eb="4">
      <t>サイヘンシュウヤク</t>
    </rPh>
    <phoneticPr fontId="5"/>
  </si>
  <si>
    <t>現在３か所の施設でそれぞれ乾燥調製作業を実施しているが、施設の老朽化が進んでいるため、新たにCEの整備を実施し、その機能を集約することで、施設運営費の削減を図る。また、既存の乾燥調製施設Bを改修し、新たな大豆専用調製施設として整備することとし、現在の乾燥調製施設A,Cについては撤去する。</t>
    <rPh sb="13" eb="17">
      <t>カンソウチョウセイ</t>
    </rPh>
    <rPh sb="17" eb="19">
      <t>サギョウ</t>
    </rPh>
    <rPh sb="43" eb="44">
      <t>アラ</t>
    </rPh>
    <rPh sb="49" eb="51">
      <t>セイビ</t>
    </rPh>
    <rPh sb="52" eb="54">
      <t>ジッシ</t>
    </rPh>
    <rPh sb="58" eb="60">
      <t>キノウ</t>
    </rPh>
    <rPh sb="61" eb="63">
      <t>シュウヤク</t>
    </rPh>
    <rPh sb="87" eb="93">
      <t>カンソウチョウセイシセツ</t>
    </rPh>
    <rPh sb="102" eb="104">
      <t>ダイズ</t>
    </rPh>
    <rPh sb="104" eb="106">
      <t>センヨウ</t>
    </rPh>
    <rPh sb="122" eb="124">
      <t>ゲンザイ</t>
    </rPh>
    <rPh sb="125" eb="131">
      <t>カンソウチョウセイシセツ</t>
    </rPh>
    <rPh sb="139" eb="141">
      <t>テッキョ</t>
    </rPh>
    <phoneticPr fontId="5"/>
  </si>
  <si>
    <t>水稲：△千円/トン
小麦：△千円/トン</t>
    <rPh sb="0" eb="2">
      <t>スイトウ</t>
    </rPh>
    <rPh sb="4" eb="6">
      <t>センエン</t>
    </rPh>
    <rPh sb="10" eb="12">
      <t>コムギ</t>
    </rPh>
    <rPh sb="14" eb="16">
      <t>センエン</t>
    </rPh>
    <phoneticPr fontId="5"/>
  </si>
  <si>
    <t>s3</t>
    <phoneticPr fontId="5"/>
  </si>
  <si>
    <t>A7</t>
    <phoneticPr fontId="5"/>
  </si>
  <si>
    <t>耐用年数経過加算：経過年数○年【乾燥調製施設A】</t>
    <rPh sb="0" eb="4">
      <t>タイヨウネンスウ</t>
    </rPh>
    <rPh sb="4" eb="6">
      <t>ケイカ</t>
    </rPh>
    <rPh sb="6" eb="8">
      <t>カサン</t>
    </rPh>
    <rPh sb="9" eb="13">
      <t>ケイカネンスウ</t>
    </rPh>
    <rPh sb="14" eb="15">
      <t>ネン</t>
    </rPh>
    <phoneticPr fontId="5"/>
  </si>
  <si>
    <t>記載例２</t>
    <rPh sb="0" eb="3">
      <t>キサイレイ</t>
    </rPh>
    <phoneticPr fontId="5"/>
  </si>
  <si>
    <t>九州農政局</t>
    <rPh sb="0" eb="2">
      <t>キュウシュウ</t>
    </rPh>
    <phoneticPr fontId="5"/>
  </si>
  <si>
    <t>宮崎県</t>
  </si>
  <si>
    <t>（株）○○</t>
    <rPh sb="0" eb="3">
      <t>カブ</t>
    </rPh>
    <phoneticPr fontId="5"/>
  </si>
  <si>
    <t>野菜</t>
    <rPh sb="0" eb="2">
      <t>ヤサイ</t>
    </rPh>
    <phoneticPr fontId="5"/>
  </si>
  <si>
    <t>きゅうり</t>
    <phoneticPr fontId="5"/>
  </si>
  <si>
    <t>集出荷貯蔵施設</t>
    <rPh sb="0" eb="1">
      <t>シュウ</t>
    </rPh>
    <rPh sb="1" eb="3">
      <t>シュッカ</t>
    </rPh>
    <rPh sb="3" eb="5">
      <t>チョゾウ</t>
    </rPh>
    <rPh sb="5" eb="7">
      <t>シセツ</t>
    </rPh>
    <phoneticPr fontId="5"/>
  </si>
  <si>
    <t>きゅうり選果場</t>
    <rPh sb="4" eb="7">
      <t>センカジョウ</t>
    </rPh>
    <phoneticPr fontId="5"/>
  </si>
  <si>
    <t>・集出荷施設（選果ライン一式増設●t/h）
・予冷施設（冷蔵ユニット△台）</t>
    <rPh sb="1" eb="4">
      <t>シュウシュッカ</t>
    </rPh>
    <rPh sb="4" eb="6">
      <t>シセツ</t>
    </rPh>
    <rPh sb="12" eb="14">
      <t>イッシキ</t>
    </rPh>
    <rPh sb="23" eb="27">
      <t>ヨレイシセツ</t>
    </rPh>
    <rPh sb="28" eb="30">
      <t>レイゾウ</t>
    </rPh>
    <rPh sb="35" eb="36">
      <t>ダイ</t>
    </rPh>
    <phoneticPr fontId="5"/>
  </si>
  <si>
    <t>年間処理量△ｔ／年</t>
  </si>
  <si>
    <t xml:space="preserve">
（中山間地域）
△ha</t>
  </si>
  <si>
    <t>合理化</t>
    <rPh sb="0" eb="3">
      <t>ゴウリカ</t>
    </rPh>
    <phoneticPr fontId="5"/>
  </si>
  <si>
    <t>平成△年に整備した施設について、○○○により、○○が不足しているため、選果ラインを増設し、機能強化を図る。また、出荷体制を強化するため、予冷施設を新たに設置する。</t>
    <rPh sb="0" eb="2">
      <t>ヘイセイ</t>
    </rPh>
    <rPh sb="3" eb="4">
      <t>ネン</t>
    </rPh>
    <rPh sb="5" eb="7">
      <t>セイビ</t>
    </rPh>
    <rPh sb="9" eb="11">
      <t>シセツ</t>
    </rPh>
    <rPh sb="26" eb="28">
      <t>フソク</t>
    </rPh>
    <rPh sb="35" eb="37">
      <t>センカ</t>
    </rPh>
    <rPh sb="41" eb="43">
      <t>ゾウセツ</t>
    </rPh>
    <rPh sb="45" eb="47">
      <t>キノウ</t>
    </rPh>
    <rPh sb="47" eb="49">
      <t>キョウカ</t>
    </rPh>
    <rPh sb="50" eb="51">
      <t>ハカ</t>
    </rPh>
    <rPh sb="56" eb="60">
      <t>シュッカタイセイ</t>
    </rPh>
    <rPh sb="61" eb="63">
      <t>キョウカ</t>
    </rPh>
    <rPh sb="68" eb="72">
      <t>ヨレイシセツ</t>
    </rPh>
    <rPh sb="73" eb="74">
      <t>アラ</t>
    </rPh>
    <rPh sb="76" eb="78">
      <t>セッチ</t>
    </rPh>
    <phoneticPr fontId="5"/>
  </si>
  <si>
    <t>△千円／ｔ
選果機：△千円／ｔ</t>
    <rPh sb="1" eb="3">
      <t>センエン</t>
    </rPh>
    <rPh sb="6" eb="8">
      <t>センカ</t>
    </rPh>
    <rPh sb="8" eb="9">
      <t>キ</t>
    </rPh>
    <phoneticPr fontId="5"/>
  </si>
  <si>
    <t>L6</t>
    <phoneticPr fontId="5"/>
  </si>
  <si>
    <t>L12</t>
    <phoneticPr fontId="5"/>
  </si>
  <si>
    <t>みどりの食料システム戦略加算：計画認定５割以上</t>
    <rPh sb="4" eb="6">
      <t>ショクリョウ</t>
    </rPh>
    <rPh sb="10" eb="12">
      <t>センリャク</t>
    </rPh>
    <rPh sb="12" eb="14">
      <t>カサン</t>
    </rPh>
    <rPh sb="15" eb="19">
      <t>ケイカクニンテイ</t>
    </rPh>
    <rPh sb="20" eb="23">
      <t>ワリイジョウ</t>
    </rPh>
    <phoneticPr fontId="5"/>
  </si>
  <si>
    <t>様式２</t>
    <rPh sb="0" eb="2">
      <t>ヨウシキ</t>
    </rPh>
    <phoneticPr fontId="5"/>
  </si>
  <si>
    <t>事業期間</t>
    <rPh sb="0" eb="4">
      <t>ジギョウキカン</t>
    </rPh>
    <phoneticPr fontId="5"/>
  </si>
  <si>
    <t>年度別事業内容及び事業費（千円）</t>
    <phoneticPr fontId="5"/>
  </si>
  <si>
    <t>開始年度</t>
    <rPh sb="0" eb="4">
      <t>カイシネンド</t>
    </rPh>
    <phoneticPr fontId="5"/>
  </si>
  <si>
    <t>完了年度</t>
    <rPh sb="0" eb="2">
      <t>カンリョウ</t>
    </rPh>
    <rPh sb="2" eb="4">
      <t>ネンド</t>
    </rPh>
    <phoneticPr fontId="5"/>
  </si>
  <si>
    <t>１年目</t>
    <rPh sb="1" eb="3">
      <t>ネンメ</t>
    </rPh>
    <phoneticPr fontId="5"/>
  </si>
  <si>
    <t>２年目</t>
    <rPh sb="1" eb="3">
      <t>ネンメ</t>
    </rPh>
    <phoneticPr fontId="5"/>
  </si>
  <si>
    <t>３年目</t>
    <rPh sb="1" eb="3">
      <t>ネンメ</t>
    </rPh>
    <phoneticPr fontId="5"/>
  </si>
  <si>
    <t>事業内容</t>
    <rPh sb="0" eb="4">
      <t>ジギョウナイヨウ</t>
    </rPh>
    <phoneticPr fontId="5"/>
  </si>
  <si>
    <t>事業費
（円）</t>
    <rPh sb="0" eb="3">
      <t>ジギョウヒ</t>
    </rPh>
    <rPh sb="5" eb="6">
      <t>エン</t>
    </rPh>
    <phoneticPr fontId="5"/>
  </si>
  <si>
    <t>負担区分
（共同利用施設の再編集約・合理化）</t>
    <rPh sb="0" eb="2">
      <t>フタン</t>
    </rPh>
    <rPh sb="2" eb="4">
      <t>クブン</t>
    </rPh>
    <rPh sb="6" eb="8">
      <t>キョウドウ</t>
    </rPh>
    <rPh sb="8" eb="10">
      <t>リヨウ</t>
    </rPh>
    <rPh sb="10" eb="12">
      <t>シセツ</t>
    </rPh>
    <rPh sb="13" eb="15">
      <t>サイヘン</t>
    </rPh>
    <rPh sb="15" eb="17">
      <t>シュウヤク</t>
    </rPh>
    <rPh sb="18" eb="20">
      <t>ゴウリ</t>
    </rPh>
    <rPh sb="20" eb="21">
      <t>カ</t>
    </rPh>
    <phoneticPr fontId="5"/>
  </si>
  <si>
    <t>負担区分
（再編集約・合理化のさらなる加速化）（加速化事業）</t>
    <rPh sb="0" eb="2">
      <t>フタン</t>
    </rPh>
    <rPh sb="2" eb="4">
      <t>クブン</t>
    </rPh>
    <rPh sb="6" eb="10">
      <t>サイヘンシュウヤク</t>
    </rPh>
    <rPh sb="11" eb="14">
      <t>ゴウリカ</t>
    </rPh>
    <rPh sb="19" eb="22">
      <t>カソクカ</t>
    </rPh>
    <rPh sb="24" eb="26">
      <t>カソク</t>
    </rPh>
    <rPh sb="26" eb="27">
      <t>カ</t>
    </rPh>
    <rPh sb="27" eb="29">
      <t>ジギョウ</t>
    </rPh>
    <phoneticPr fontId="5"/>
  </si>
  <si>
    <t>記載例1</t>
    <rPh sb="0" eb="3">
      <t>キサイレイ</t>
    </rPh>
    <phoneticPr fontId="5"/>
  </si>
  <si>
    <t>【○○乾燥調製貯蔵施設】
・建屋（新設・○㎡）
・乾燥施設（乾燥機●石×△基）
・貯蔵施設（サイロ●t×）
・調製施設（籾摺り機●t/h×△台）</t>
    <phoneticPr fontId="5"/>
  </si>
  <si>
    <t>【乾燥調製施設B】
・建屋（改修・○㎡）
・調製施設（選別機●t/h×△台）
【乾燥調製施設A、乾燥調製施設C】
解体・整地</t>
    <phoneticPr fontId="5"/>
  </si>
  <si>
    <t>様式４-１</t>
    <rPh sb="0" eb="2">
      <t>ヨウシキ</t>
    </rPh>
    <phoneticPr fontId="5"/>
  </si>
  <si>
    <t>（○○県）</t>
    <rPh sb="3" eb="4">
      <t>ケン</t>
    </rPh>
    <phoneticPr fontId="5"/>
  </si>
  <si>
    <t>番号</t>
    <rPh sb="0" eb="1">
      <t>バン</t>
    </rPh>
    <rPh sb="1" eb="2">
      <t>ゴウ</t>
    </rPh>
    <phoneticPr fontId="5"/>
  </si>
  <si>
    <t>市町村
名</t>
    <rPh sb="0" eb="3">
      <t>シチョウソン</t>
    </rPh>
    <rPh sb="4" eb="5">
      <t>メイ</t>
    </rPh>
    <phoneticPr fontId="5"/>
  </si>
  <si>
    <t>取組
主体名</t>
    <rPh sb="0" eb="2">
      <t>トリクミ</t>
    </rPh>
    <rPh sb="3" eb="5">
      <t>シュタイ</t>
    </rPh>
    <rPh sb="5" eb="6">
      <t>メイ</t>
    </rPh>
    <phoneticPr fontId="5"/>
  </si>
  <si>
    <t>採択基準ポイントⅠ</t>
    <rPh sb="0" eb="2">
      <t>サイタク</t>
    </rPh>
    <rPh sb="2" eb="4">
      <t>キジュン</t>
    </rPh>
    <phoneticPr fontId="5"/>
  </si>
  <si>
    <t>採択基準ポイントⅡ</t>
    <rPh sb="0" eb="2">
      <t>サイタク</t>
    </rPh>
    <rPh sb="2" eb="4">
      <t>キジュン</t>
    </rPh>
    <phoneticPr fontId="5"/>
  </si>
  <si>
    <r>
      <t xml:space="preserve">メニュー
</t>
    </r>
    <r>
      <rPr>
        <sz val="6"/>
        <color rgb="FFFF0000"/>
        <rFont val="ＭＳ Ｐゴシック"/>
        <family val="3"/>
        <charset val="128"/>
      </rPr>
      <t>（リストから選択）</t>
    </r>
    <phoneticPr fontId="5"/>
  </si>
  <si>
    <t>成果目標の内容</t>
    <rPh sb="0" eb="2">
      <t>セイカ</t>
    </rPh>
    <rPh sb="2" eb="4">
      <t>モクヒョウ</t>
    </rPh>
    <rPh sb="5" eb="7">
      <t>ナイヨウ</t>
    </rPh>
    <phoneticPr fontId="5"/>
  </si>
  <si>
    <t>現況値の内容</t>
    <rPh sb="0" eb="2">
      <t>ゲンキョウ</t>
    </rPh>
    <rPh sb="2" eb="3">
      <t>チ</t>
    </rPh>
    <rPh sb="4" eb="6">
      <t>ナイヨウ</t>
    </rPh>
    <phoneticPr fontId="5"/>
  </si>
  <si>
    <t>ポイント</t>
    <phoneticPr fontId="5"/>
  </si>
  <si>
    <t>現状値</t>
    <rPh sb="0" eb="2">
      <t>ゲンジョウ</t>
    </rPh>
    <rPh sb="2" eb="3">
      <t>チ</t>
    </rPh>
    <phoneticPr fontId="5"/>
  </si>
  <si>
    <t>目標値</t>
    <rPh sb="0" eb="3">
      <t>モクヒョウチ</t>
    </rPh>
    <phoneticPr fontId="5"/>
  </si>
  <si>
    <t>増減率等</t>
    <rPh sb="0" eb="2">
      <t>ゾウゲン</t>
    </rPh>
    <rPh sb="2" eb="3">
      <t>リツ</t>
    </rPh>
    <rPh sb="3" eb="4">
      <t>トウ</t>
    </rPh>
    <phoneticPr fontId="5"/>
  </si>
  <si>
    <t>目標数値の考え方</t>
    <rPh sb="0" eb="2">
      <t>モクヒョウ</t>
    </rPh>
    <rPh sb="2" eb="4">
      <t>スウチ</t>
    </rPh>
    <rPh sb="5" eb="6">
      <t>カンガ</t>
    </rPh>
    <rPh sb="7" eb="8">
      <t>カタ</t>
    </rPh>
    <phoneticPr fontId="5"/>
  </si>
  <si>
    <t>事後評価の検証方法</t>
    <rPh sb="0" eb="2">
      <t>ジゴ</t>
    </rPh>
    <rPh sb="2" eb="4">
      <t>ヒョウカ</t>
    </rPh>
    <rPh sb="5" eb="7">
      <t>ケンショウ</t>
    </rPh>
    <rPh sb="7" eb="9">
      <t>ホウホウ</t>
    </rPh>
    <phoneticPr fontId="5"/>
  </si>
  <si>
    <t>目
標</t>
    <rPh sb="0" eb="1">
      <t>メ</t>
    </rPh>
    <rPh sb="2" eb="3">
      <t>ヒョウ</t>
    </rPh>
    <phoneticPr fontId="5"/>
  </si>
  <si>
    <t>現
況</t>
    <rPh sb="0" eb="1">
      <t>ウツツ</t>
    </rPh>
    <rPh sb="2" eb="3">
      <t>キョウ</t>
    </rPh>
    <phoneticPr fontId="5"/>
  </si>
  <si>
    <t>合
計</t>
    <rPh sb="0" eb="1">
      <t>ゴウ</t>
    </rPh>
    <rPh sb="2" eb="3">
      <t>ケイ</t>
    </rPh>
    <phoneticPr fontId="5"/>
  </si>
  <si>
    <t>○○市</t>
  </si>
  <si>
    <t>○○農業協同組合</t>
  </si>
  <si>
    <t>共通</t>
    <rPh sb="0" eb="2">
      <t>キョウツウ</t>
    </rPh>
    <phoneticPr fontId="5"/>
  </si>
  <si>
    <t>水稲、小麦、大豆</t>
    <rPh sb="0" eb="2">
      <t>スイトウ</t>
    </rPh>
    <rPh sb="3" eb="5">
      <t>コムギ</t>
    </rPh>
    <rPh sb="6" eb="8">
      <t>ダイズ</t>
    </rPh>
    <phoneticPr fontId="1"/>
  </si>
  <si>
    <t>s3</t>
  </si>
  <si>
    <t>（令和６年）
再編前の施設の利用率
50.8％</t>
    <rPh sb="1" eb="3">
      <t>レイワ</t>
    </rPh>
    <rPh sb="4" eb="5">
      <t>ネン</t>
    </rPh>
    <rPh sb="8" eb="10">
      <t>サイヘン</t>
    </rPh>
    <rPh sb="10" eb="11">
      <t>マエ</t>
    </rPh>
    <rPh sb="12" eb="14">
      <t>シセツ</t>
    </rPh>
    <rPh sb="15" eb="18">
      <t>リヨウリツ</t>
    </rPh>
    <phoneticPr fontId="5"/>
  </si>
  <si>
    <t>（令和10年）
再編後の施設の利用率
100％</t>
    <rPh sb="1" eb="3">
      <t>レイワ</t>
    </rPh>
    <rPh sb="5" eb="6">
      <t>ネン</t>
    </rPh>
    <rPh sb="9" eb="12">
      <t>サイヘンゴ</t>
    </rPh>
    <rPh sb="13" eb="15">
      <t>シセツ</t>
    </rPh>
    <rPh sb="16" eb="19">
      <t>リヨウリツ</t>
    </rPh>
    <phoneticPr fontId="5"/>
  </si>
  <si>
    <t>再編後の施設の利用率100％</t>
    <rPh sb="0" eb="3">
      <t>サイヘンゴ</t>
    </rPh>
    <rPh sb="4" eb="6">
      <t>シセツ</t>
    </rPh>
    <rPh sb="7" eb="10">
      <t>リヨウリツ</t>
    </rPh>
    <phoneticPr fontId="5"/>
  </si>
  <si>
    <t>（具体的な資料名）に基づき検証する。</t>
    <rPh sb="1" eb="3">
      <t>グタイ</t>
    </rPh>
    <rPh sb="3" eb="4">
      <t>テキ</t>
    </rPh>
    <rPh sb="5" eb="7">
      <t>シリョウ</t>
    </rPh>
    <rPh sb="7" eb="8">
      <t>メイ</t>
    </rPh>
    <rPh sb="10" eb="11">
      <t>モト</t>
    </rPh>
    <rPh sb="13" eb="15">
      <t>ケンショウ</t>
    </rPh>
    <phoneticPr fontId="5"/>
  </si>
  <si>
    <r>
      <t>（設定基準・項目）
①重点再編地域に選定されている
（取組主体の現況）
○○地区と○○地区においては、再編計画を○○県に提出し、重点再編地域に選定されている
・・・</t>
    </r>
    <r>
      <rPr>
        <u/>
        <sz val="11"/>
        <color rgb="FFC00000"/>
        <rFont val="ＭＳ Ｐゴシック"/>
        <family val="3"/>
        <charset val="128"/>
      </rPr>
      <t>５ポイント</t>
    </r>
    <rPh sb="11" eb="17">
      <t>ジュウテンサイヘンチイキ</t>
    </rPh>
    <rPh sb="18" eb="20">
      <t>センテイ</t>
    </rPh>
    <rPh sb="39" eb="41">
      <t>チク</t>
    </rPh>
    <rPh sb="44" eb="46">
      <t>チク</t>
    </rPh>
    <rPh sb="52" eb="54">
      <t>サイヘン</t>
    </rPh>
    <rPh sb="54" eb="56">
      <t>ケイカク</t>
    </rPh>
    <rPh sb="59" eb="60">
      <t>ケン</t>
    </rPh>
    <rPh sb="61" eb="63">
      <t>テイシュツ</t>
    </rPh>
    <rPh sb="65" eb="71">
      <t>ジュウテンサイヘンチイキ</t>
    </rPh>
    <rPh sb="72" eb="74">
      <t>センテイ</t>
    </rPh>
    <phoneticPr fontId="5"/>
  </si>
  <si>
    <t>土地利用型作物（稲）</t>
    <rPh sb="0" eb="5">
      <t>トチリヨウガタ</t>
    </rPh>
    <rPh sb="5" eb="7">
      <t>サクモツ</t>
    </rPh>
    <rPh sb="8" eb="9">
      <t>イネ</t>
    </rPh>
    <phoneticPr fontId="5"/>
  </si>
  <si>
    <t>水稲</t>
    <rPh sb="0" eb="2">
      <t>スイトウ</t>
    </rPh>
    <phoneticPr fontId="1"/>
  </si>
  <si>
    <t>A7</t>
  </si>
  <si>
    <t>（平成30年～令和６年）
１等比率
79.2%</t>
    <rPh sb="5" eb="6">
      <t>ネン</t>
    </rPh>
    <phoneticPr fontId="1"/>
  </si>
  <si>
    <t>（令和10年）
１等比率
90.0%　　　　　　</t>
    <phoneticPr fontId="5"/>
  </si>
  <si>
    <t>10.8ポイント向上</t>
    <rPh sb="8" eb="10">
      <t>コウジョウ</t>
    </rPh>
    <phoneticPr fontId="29"/>
  </si>
  <si>
    <r>
      <t>乾燥調製施設を整備することにより、乾燥調製施設利用者及び紙袋出荷者の一等比率の向上を図るとともに、慣行栽培より作期を遅らせる遅植栽培やかけ流し灌漑、適正施肥を行うことにより品質の向上を図る。
１等÷全体＝１等比率
【現状値】直近7中5 △％･･･①
H30 △t÷△t＝△％　×
R1 △t÷△t＝△％　○
R2 △t÷△t＝△％　○
R3 △t÷△t＝△％　○
R4 △t÷△t＝△％　○
R5 △t÷△t＝△％　×
R6 △t÷△t＝△％　○
【R10】△％・・・②
△t÷△t＝△％
②-①＝10.8
10ポイント以上・・・</t>
    </r>
    <r>
      <rPr>
        <u/>
        <sz val="11"/>
        <color rgb="FFC00000"/>
        <rFont val="ＭＳ Ｐゴシック"/>
        <family val="3"/>
        <charset val="128"/>
      </rPr>
      <t>10ポイント</t>
    </r>
    <rPh sb="3" eb="4">
      <t>セイ</t>
    </rPh>
    <rPh sb="18" eb="21">
      <t>ゲンジョウチ</t>
    </rPh>
    <rPh sb="79" eb="80">
      <t>オコナ</t>
    </rPh>
    <phoneticPr fontId="10"/>
  </si>
  <si>
    <t>（具体的な資料名）に基づき検証する。</t>
    <rPh sb="1" eb="3">
      <t>グタイ</t>
    </rPh>
    <rPh sb="3" eb="4">
      <t>テキ</t>
    </rPh>
    <rPh sb="5" eb="7">
      <t>シリョウ</t>
    </rPh>
    <rPh sb="7" eb="8">
      <t>メイ</t>
    </rPh>
    <phoneticPr fontId="5"/>
  </si>
  <si>
    <r>
      <t>（設定基準・項目）
事業実施地区における1等米比率の直近７中５平均が40％以上
（取組主体の現況）
直近7中5平均　△％
70％以上・・・</t>
    </r>
    <r>
      <rPr>
        <u/>
        <sz val="11"/>
        <color rgb="FFC00000"/>
        <rFont val="ＭＳ Ｐゴシック"/>
        <family val="3"/>
        <charset val="128"/>
      </rPr>
      <t>４ポイント</t>
    </r>
    <rPh sb="37" eb="39">
      <t>イジョウ</t>
    </rPh>
    <phoneticPr fontId="5"/>
  </si>
  <si>
    <t>きゅうり</t>
    <phoneticPr fontId="1"/>
  </si>
  <si>
    <t>（令和６年）
契約取引の割合
0％</t>
    <rPh sb="1" eb="3">
      <t>レイワ</t>
    </rPh>
    <rPh sb="4" eb="5">
      <t>ネン</t>
    </rPh>
    <rPh sb="8" eb="12">
      <t>ケイヤクトリヒキ</t>
    </rPh>
    <rPh sb="13" eb="15">
      <t>ワリアイ</t>
    </rPh>
    <phoneticPr fontId="5"/>
  </si>
  <si>
    <t>（令和９年）
契約取引の割合
　50.1％</t>
    <rPh sb="1" eb="3">
      <t>レイワ</t>
    </rPh>
    <rPh sb="4" eb="5">
      <t>ネン</t>
    </rPh>
    <rPh sb="8" eb="12">
      <t>ケイヤクトリヒキ</t>
    </rPh>
    <rPh sb="13" eb="15">
      <t>ワリアイ</t>
    </rPh>
    <phoneticPr fontId="5"/>
  </si>
  <si>
    <t>50.1ポイント増加</t>
    <rPh sb="8" eb="10">
      <t>ゾウカ</t>
    </rPh>
    <phoneticPr fontId="5"/>
  </si>
  <si>
    <r>
      <t>安定出荷が見込めることから、新たに加工業者と契約を結び取引を行う見込みである。なお、契約取引数量については、取引先との協議により設定している。
契約数量÷全出荷量＝契約取引の割合
【R6】
0t÷285t＝0％・・・①
【R9】
168t÷335t＝50.1％・・・②
②-①＝50.1ポイント
33ポイント以上増加・・・</t>
    </r>
    <r>
      <rPr>
        <u/>
        <sz val="11"/>
        <color rgb="FFC00000"/>
        <rFont val="ＭＳ Ｐゴシック"/>
        <family val="3"/>
        <charset val="128"/>
      </rPr>
      <t>10ポイント</t>
    </r>
    <rPh sb="0" eb="2">
      <t>アンテイ</t>
    </rPh>
    <rPh sb="2" eb="4">
      <t>シュッカ</t>
    </rPh>
    <rPh sb="5" eb="7">
      <t>ミコ</t>
    </rPh>
    <rPh sb="14" eb="15">
      <t>アラ</t>
    </rPh>
    <rPh sb="17" eb="21">
      <t>カコウギョウシャ</t>
    </rPh>
    <rPh sb="42" eb="44">
      <t>ケイヤク</t>
    </rPh>
    <rPh sb="44" eb="46">
      <t>トリヒキ</t>
    </rPh>
    <rPh sb="46" eb="48">
      <t>スウリョウ</t>
    </rPh>
    <rPh sb="54" eb="57">
      <t>トリヒキサキ</t>
    </rPh>
    <rPh sb="59" eb="61">
      <t>キョウギ</t>
    </rPh>
    <rPh sb="64" eb="66">
      <t>セッテイ</t>
    </rPh>
    <rPh sb="83" eb="87">
      <t>ケイヤクトリヒキ</t>
    </rPh>
    <rPh sb="88" eb="90">
      <t>ワリアイ</t>
    </rPh>
    <rPh sb="157" eb="159">
      <t>イジョウ</t>
    </rPh>
    <rPh sb="159" eb="161">
      <t>ゾウカ</t>
    </rPh>
    <phoneticPr fontId="5"/>
  </si>
  <si>
    <t>○○の資料に基づく販売実績により検証する。</t>
    <rPh sb="3" eb="5">
      <t>シリョウ</t>
    </rPh>
    <rPh sb="6" eb="7">
      <t>モト</t>
    </rPh>
    <rPh sb="9" eb="13">
      <t>ハンバイジッセキ</t>
    </rPh>
    <rPh sb="16" eb="18">
      <t>ケンショウ</t>
    </rPh>
    <phoneticPr fontId="5"/>
  </si>
  <si>
    <r>
      <t>（設定基準・項目）
当該品目の全出荷量に占める契約取引の出荷量の割合が5.0％以上
（取組主体の現況）
【R6】
契約取引の出荷量の割合 0％
・・・</t>
    </r>
    <r>
      <rPr>
        <u/>
        <sz val="11"/>
        <color rgb="FFC00000"/>
        <rFont val="ＭＳ Ｐゴシック"/>
        <family val="3"/>
        <charset val="128"/>
      </rPr>
      <t>０ポイント</t>
    </r>
    <rPh sb="10" eb="12">
      <t>トウガイ</t>
    </rPh>
    <rPh sb="12" eb="14">
      <t>ヒンモク</t>
    </rPh>
    <rPh sb="15" eb="16">
      <t>ゼン</t>
    </rPh>
    <rPh sb="16" eb="18">
      <t>シュッカ</t>
    </rPh>
    <rPh sb="18" eb="19">
      <t>リョウ</t>
    </rPh>
    <rPh sb="20" eb="21">
      <t>シ</t>
    </rPh>
    <rPh sb="23" eb="25">
      <t>ケイヤク</t>
    </rPh>
    <rPh sb="25" eb="27">
      <t>トリヒキ</t>
    </rPh>
    <rPh sb="28" eb="30">
      <t>シュッカ</t>
    </rPh>
    <rPh sb="30" eb="31">
      <t>リョウ</t>
    </rPh>
    <rPh sb="32" eb="34">
      <t>ワリアイ</t>
    </rPh>
    <rPh sb="39" eb="41">
      <t>イジョウ</t>
    </rPh>
    <rPh sb="44" eb="46">
      <t>トリクミ</t>
    </rPh>
    <rPh sb="58" eb="62">
      <t>ケイヤクトリヒキ</t>
    </rPh>
    <rPh sb="63" eb="66">
      <t>シュッカリョウ</t>
    </rPh>
    <rPh sb="67" eb="69">
      <t>ワリアイ</t>
    </rPh>
    <phoneticPr fontId="5"/>
  </si>
  <si>
    <t>（令和６年）
単位面積当たりの販売額
791.0千円/10ａ</t>
    <rPh sb="8" eb="10">
      <t>タンイ</t>
    </rPh>
    <rPh sb="10" eb="12">
      <t>メンセキ</t>
    </rPh>
    <rPh sb="12" eb="13">
      <t>ア</t>
    </rPh>
    <rPh sb="16" eb="18">
      <t>ハンバイ</t>
    </rPh>
    <rPh sb="18" eb="19">
      <t>ガク</t>
    </rPh>
    <rPh sb="25" eb="26">
      <t>セン</t>
    </rPh>
    <rPh sb="26" eb="27">
      <t>エン</t>
    </rPh>
    <phoneticPr fontId="9"/>
  </si>
  <si>
    <t>（令和９年）
単位面積当たりの販売額
939,8千円/10ａ</t>
    <rPh sb="8" eb="10">
      <t>タンイ</t>
    </rPh>
    <rPh sb="10" eb="12">
      <t>メンセキ</t>
    </rPh>
    <rPh sb="12" eb="13">
      <t>ア</t>
    </rPh>
    <rPh sb="16" eb="18">
      <t>ハンバイ</t>
    </rPh>
    <rPh sb="18" eb="19">
      <t>ガク</t>
    </rPh>
    <rPh sb="25" eb="26">
      <t>チ</t>
    </rPh>
    <rPh sb="26" eb="27">
      <t>エン</t>
    </rPh>
    <phoneticPr fontId="9"/>
  </si>
  <si>
    <t>15.8％増加</t>
    <rPh sb="5" eb="7">
      <t>ゾウカ</t>
    </rPh>
    <phoneticPr fontId="9"/>
  </si>
  <si>
    <t>（令和○年）</t>
    <rPh sb="1" eb="3">
      <t>レイワ</t>
    </rPh>
    <rPh sb="4" eb="5">
      <t>ネン</t>
    </rPh>
    <phoneticPr fontId="5"/>
  </si>
  <si>
    <t>（設定基準・項目）
（取組主体の現況）</t>
    <rPh sb="14" eb="16">
      <t>トリクミ</t>
    </rPh>
    <phoneticPr fontId="5"/>
  </si>
  <si>
    <t>都道府県</t>
    <rPh sb="0" eb="4">
      <t>トドウフケン</t>
    </rPh>
    <phoneticPr fontId="5"/>
  </si>
  <si>
    <t>長野県</t>
    <rPh sb="0" eb="3">
      <t>ナガノケン</t>
    </rPh>
    <phoneticPr fontId="5"/>
  </si>
  <si>
    <t>局名</t>
    <rPh sb="0" eb="2">
      <t>キョクメイ</t>
    </rPh>
    <phoneticPr fontId="5"/>
  </si>
  <si>
    <t>都道府県名</t>
    <rPh sb="0" eb="4">
      <t>トドウフケン</t>
    </rPh>
    <rPh sb="4" eb="5">
      <t>メイ</t>
    </rPh>
    <phoneticPr fontId="9"/>
  </si>
  <si>
    <t>取組主体の種類</t>
    <rPh sb="0" eb="2">
      <t>トリクミ</t>
    </rPh>
    <rPh sb="2" eb="4">
      <t>シュタイ</t>
    </rPh>
    <rPh sb="5" eb="7">
      <t>シュルイ</t>
    </rPh>
    <phoneticPr fontId="5"/>
  </si>
  <si>
    <t>作物区分</t>
    <phoneticPr fontId="5"/>
  </si>
  <si>
    <t>施設区分</t>
    <rPh sb="0" eb="2">
      <t>シセツ</t>
    </rPh>
    <rPh sb="2" eb="4">
      <t>クブン</t>
    </rPh>
    <phoneticPr fontId="5"/>
  </si>
  <si>
    <t>新規区分</t>
    <rPh sb="0" eb="2">
      <t>シンキ</t>
    </rPh>
    <rPh sb="2" eb="4">
      <t>クブン</t>
    </rPh>
    <phoneticPr fontId="5"/>
  </si>
  <si>
    <t>メニュー</t>
    <phoneticPr fontId="5"/>
  </si>
  <si>
    <t>予算区分</t>
    <rPh sb="0" eb="4">
      <t>ヨサンクブン</t>
    </rPh>
    <phoneticPr fontId="5"/>
  </si>
  <si>
    <t>土地利用型作物（稲）</t>
    <rPh sb="0" eb="4">
      <t>トチリヨウ</t>
    </rPh>
    <rPh sb="4" eb="5">
      <t>ガタ</t>
    </rPh>
    <rPh sb="5" eb="7">
      <t>サクモツ</t>
    </rPh>
    <rPh sb="8" eb="9">
      <t>イネ</t>
    </rPh>
    <phoneticPr fontId="5"/>
  </si>
  <si>
    <t>育苗施設</t>
    <rPh sb="0" eb="2">
      <t>イクビョウ</t>
    </rPh>
    <rPh sb="2" eb="4">
      <t>シセツ</t>
    </rPh>
    <phoneticPr fontId="5"/>
  </si>
  <si>
    <t>〇</t>
    <phoneticPr fontId="5"/>
  </si>
  <si>
    <t>東北農政局</t>
    <rPh sb="0" eb="2">
      <t>トウホク</t>
    </rPh>
    <phoneticPr fontId="5"/>
  </si>
  <si>
    <t>青森県</t>
  </si>
  <si>
    <t>市町村</t>
    <rPh sb="0" eb="3">
      <t>シチョウソン</t>
    </rPh>
    <phoneticPr fontId="5"/>
  </si>
  <si>
    <t>土地利用型作物（稲以外）</t>
    <rPh sb="0" eb="4">
      <t>トチリヨウ</t>
    </rPh>
    <rPh sb="4" eb="5">
      <t>ガタ</t>
    </rPh>
    <rPh sb="5" eb="7">
      <t>サクモツ</t>
    </rPh>
    <rPh sb="8" eb="9">
      <t>イネ</t>
    </rPh>
    <rPh sb="9" eb="11">
      <t>イガイ</t>
    </rPh>
    <phoneticPr fontId="5"/>
  </si>
  <si>
    <t>乾燥調製施設</t>
    <rPh sb="0" eb="2">
      <t>カンソウ</t>
    </rPh>
    <rPh sb="2" eb="4">
      <t>チョウセイ</t>
    </rPh>
    <rPh sb="4" eb="6">
      <t>シセツ</t>
    </rPh>
    <phoneticPr fontId="5"/>
  </si>
  <si>
    <t>関東農政局</t>
    <rPh sb="0" eb="2">
      <t>カントウ</t>
    </rPh>
    <phoneticPr fontId="5"/>
  </si>
  <si>
    <t>岩手県</t>
  </si>
  <si>
    <t>畑作物・地域特産物（茶）</t>
    <rPh sb="0" eb="2">
      <t>ハタサク</t>
    </rPh>
    <rPh sb="2" eb="3">
      <t>モツ</t>
    </rPh>
    <rPh sb="4" eb="6">
      <t>チイキ</t>
    </rPh>
    <rPh sb="6" eb="9">
      <t>トクサンブツ</t>
    </rPh>
    <rPh sb="10" eb="11">
      <t>チャ</t>
    </rPh>
    <phoneticPr fontId="5"/>
  </si>
  <si>
    <t>穀類乾燥調製貯蔵施設</t>
    <rPh sb="0" eb="2">
      <t>コクルイ</t>
    </rPh>
    <rPh sb="2" eb="4">
      <t>カンソウ</t>
    </rPh>
    <rPh sb="4" eb="6">
      <t>チョウセイ</t>
    </rPh>
    <rPh sb="6" eb="8">
      <t>チョゾウ</t>
    </rPh>
    <rPh sb="8" eb="10">
      <t>シセツ</t>
    </rPh>
    <phoneticPr fontId="5"/>
  </si>
  <si>
    <t>北陸農政局</t>
    <rPh sb="0" eb="2">
      <t>ホクリク</t>
    </rPh>
    <phoneticPr fontId="5"/>
  </si>
  <si>
    <t>宮城県</t>
  </si>
  <si>
    <t>公社</t>
    <rPh sb="0" eb="2">
      <t>コウシャ</t>
    </rPh>
    <phoneticPr fontId="5"/>
  </si>
  <si>
    <t>畑作物・地域特産物（茶以外）</t>
    <rPh sb="0" eb="2">
      <t>ハタサク</t>
    </rPh>
    <rPh sb="2" eb="3">
      <t>モツ</t>
    </rPh>
    <rPh sb="4" eb="6">
      <t>チイキ</t>
    </rPh>
    <rPh sb="6" eb="9">
      <t>トクサンブツ</t>
    </rPh>
    <rPh sb="10" eb="11">
      <t>チャ</t>
    </rPh>
    <rPh sb="11" eb="13">
      <t>イガイ</t>
    </rPh>
    <phoneticPr fontId="5"/>
  </si>
  <si>
    <t>農産物処理加工施設</t>
    <rPh sb="0" eb="3">
      <t>ノウサンブツ</t>
    </rPh>
    <rPh sb="3" eb="5">
      <t>ショリ</t>
    </rPh>
    <rPh sb="5" eb="7">
      <t>カコウ</t>
    </rPh>
    <rPh sb="7" eb="9">
      <t>シセツ</t>
    </rPh>
    <phoneticPr fontId="5"/>
  </si>
  <si>
    <t>土地利用型作物（新規需要米）</t>
    <rPh sb="0" eb="5">
      <t>トチリヨウガタ</t>
    </rPh>
    <rPh sb="5" eb="7">
      <t>サクモツ</t>
    </rPh>
    <rPh sb="8" eb="10">
      <t>シンキ</t>
    </rPh>
    <rPh sb="10" eb="12">
      <t>ジュヨウ</t>
    </rPh>
    <rPh sb="12" eb="13">
      <t>コメ</t>
    </rPh>
    <phoneticPr fontId="5"/>
  </si>
  <si>
    <t>東海農政局</t>
    <rPh sb="0" eb="2">
      <t>トウカイ</t>
    </rPh>
    <phoneticPr fontId="5"/>
  </si>
  <si>
    <t>秋田県</t>
  </si>
  <si>
    <t>土地改良区</t>
    <rPh sb="0" eb="2">
      <t>トチ</t>
    </rPh>
    <rPh sb="2" eb="5">
      <t>カイリョウク</t>
    </rPh>
    <phoneticPr fontId="5"/>
  </si>
  <si>
    <t>果樹</t>
    <rPh sb="0" eb="2">
      <t>カジュ</t>
    </rPh>
    <phoneticPr fontId="5"/>
  </si>
  <si>
    <t>近畿農政局</t>
    <rPh sb="0" eb="2">
      <t>キンキ</t>
    </rPh>
    <phoneticPr fontId="5"/>
  </si>
  <si>
    <t>山形県</t>
  </si>
  <si>
    <t>消費者団体及び市場関係者</t>
    <rPh sb="0" eb="3">
      <t>ショウヒシャ</t>
    </rPh>
    <rPh sb="3" eb="5">
      <t>ダンタイ</t>
    </rPh>
    <rPh sb="5" eb="6">
      <t>オヨ</t>
    </rPh>
    <rPh sb="7" eb="12">
      <t>シジョウカンケイシャ</t>
    </rPh>
    <phoneticPr fontId="5"/>
  </si>
  <si>
    <t>産地管理施設</t>
    <rPh sb="0" eb="2">
      <t>サンチ</t>
    </rPh>
    <rPh sb="2" eb="4">
      <t>カンリ</t>
    </rPh>
    <rPh sb="4" eb="6">
      <t>シセツ</t>
    </rPh>
    <phoneticPr fontId="5"/>
  </si>
  <si>
    <t>土地利用型（豆類）</t>
    <rPh sb="0" eb="5">
      <t>トチリヨウガタ</t>
    </rPh>
    <rPh sb="6" eb="8">
      <t>マメルイ</t>
    </rPh>
    <phoneticPr fontId="5"/>
  </si>
  <si>
    <t>中国四国農政局</t>
    <rPh sb="0" eb="4">
      <t>チュウゴクシコク</t>
    </rPh>
    <rPh sb="4" eb="7">
      <t>ノウセイキョク</t>
    </rPh>
    <phoneticPr fontId="5"/>
  </si>
  <si>
    <t>福島県</t>
  </si>
  <si>
    <t>事業協同組合連合会及び事業協同組合</t>
    <rPh sb="0" eb="6">
      <t>ジギョウキョウドウクミアイ</t>
    </rPh>
    <rPh sb="6" eb="9">
      <t>レンゴウカイ</t>
    </rPh>
    <rPh sb="9" eb="10">
      <t>オヨ</t>
    </rPh>
    <rPh sb="11" eb="17">
      <t>ジギョウキョウドウクミアイ</t>
    </rPh>
    <phoneticPr fontId="5"/>
  </si>
  <si>
    <t>野菜（特用林産物）</t>
    <rPh sb="0" eb="2">
      <t>ヤサイ</t>
    </rPh>
    <rPh sb="3" eb="5">
      <t>トクヨウ</t>
    </rPh>
    <rPh sb="5" eb="7">
      <t>リンサン</t>
    </rPh>
    <rPh sb="7" eb="8">
      <t>ブツ</t>
    </rPh>
    <phoneticPr fontId="5"/>
  </si>
  <si>
    <t>用土等供給施設</t>
    <rPh sb="0" eb="2">
      <t>ヨウド</t>
    </rPh>
    <rPh sb="2" eb="3">
      <t>トウ</t>
    </rPh>
    <rPh sb="3" eb="5">
      <t>キョウキュウ</t>
    </rPh>
    <rPh sb="5" eb="7">
      <t>シセツ</t>
    </rPh>
    <phoneticPr fontId="5"/>
  </si>
  <si>
    <t>土地利用型（子実用とうもろこし）</t>
    <rPh sb="0" eb="5">
      <t>トチリヨウガタ</t>
    </rPh>
    <rPh sb="6" eb="9">
      <t>シジツヨウ</t>
    </rPh>
    <phoneticPr fontId="5"/>
  </si>
  <si>
    <t>茨城県</t>
  </si>
  <si>
    <t>食品事業者</t>
    <rPh sb="0" eb="2">
      <t>ショクヒン</t>
    </rPh>
    <rPh sb="2" eb="4">
      <t>ジギョウ</t>
    </rPh>
    <rPh sb="4" eb="5">
      <t>シャ</t>
    </rPh>
    <phoneticPr fontId="5"/>
  </si>
  <si>
    <t>花き</t>
    <rPh sb="0" eb="1">
      <t>カ</t>
    </rPh>
    <phoneticPr fontId="5"/>
  </si>
  <si>
    <t>農作物被害防止施設</t>
    <rPh sb="0" eb="3">
      <t>ノウサクモツ</t>
    </rPh>
    <rPh sb="3" eb="5">
      <t>ヒガイ</t>
    </rPh>
    <rPh sb="5" eb="7">
      <t>ボウシ</t>
    </rPh>
    <rPh sb="7" eb="9">
      <t>シセツ</t>
    </rPh>
    <phoneticPr fontId="5"/>
  </si>
  <si>
    <t>沖縄総合事務局</t>
    <rPh sb="0" eb="2">
      <t>オキナワ</t>
    </rPh>
    <rPh sb="2" eb="7">
      <t>ソウゴウジムキョク</t>
    </rPh>
    <phoneticPr fontId="5"/>
  </si>
  <si>
    <t>栃木県</t>
  </si>
  <si>
    <t>民間事業者</t>
    <rPh sb="0" eb="2">
      <t>ミンカン</t>
    </rPh>
    <rPh sb="2" eb="5">
      <t>ジギョウシャ</t>
    </rPh>
    <phoneticPr fontId="5"/>
  </si>
  <si>
    <t>生産技術高度化施設</t>
    <rPh sb="0" eb="2">
      <t>セイサン</t>
    </rPh>
    <rPh sb="2" eb="4">
      <t>ギジュツ</t>
    </rPh>
    <rPh sb="4" eb="7">
      <t>コウドカ</t>
    </rPh>
    <rPh sb="7" eb="9">
      <t>シセツ</t>
    </rPh>
    <phoneticPr fontId="5"/>
  </si>
  <si>
    <t>畑作物・地域特産物（いも類）</t>
    <rPh sb="0" eb="3">
      <t>ハタサクモツ</t>
    </rPh>
    <rPh sb="4" eb="6">
      <t>チイキ</t>
    </rPh>
    <rPh sb="6" eb="9">
      <t>トクサンブツ</t>
    </rPh>
    <rPh sb="12" eb="13">
      <t>ルイ</t>
    </rPh>
    <phoneticPr fontId="5"/>
  </si>
  <si>
    <t>群馬県</t>
  </si>
  <si>
    <t>中間事業者</t>
    <rPh sb="0" eb="2">
      <t>チュウカン</t>
    </rPh>
    <rPh sb="2" eb="5">
      <t>ジギョウシャ</t>
    </rPh>
    <phoneticPr fontId="5"/>
  </si>
  <si>
    <t>種子種苗生産関連施設</t>
    <rPh sb="0" eb="2">
      <t>シュシ</t>
    </rPh>
    <rPh sb="2" eb="4">
      <t>シュビョウ</t>
    </rPh>
    <rPh sb="4" eb="6">
      <t>セイサン</t>
    </rPh>
    <rPh sb="6" eb="8">
      <t>カンレン</t>
    </rPh>
    <rPh sb="8" eb="10">
      <t>シセツ</t>
    </rPh>
    <phoneticPr fontId="5"/>
  </si>
  <si>
    <t>畑作物・地域特産物（甘味資源作物）</t>
  </si>
  <si>
    <t>埼玉県</t>
  </si>
  <si>
    <t>流通業者</t>
    <rPh sb="0" eb="2">
      <t>リュウツウ</t>
    </rPh>
    <rPh sb="2" eb="4">
      <t>ギョウシャ</t>
    </rPh>
    <phoneticPr fontId="5"/>
  </si>
  <si>
    <t>有機物・処理利用施設</t>
    <rPh sb="0" eb="3">
      <t>ユウキブツ</t>
    </rPh>
    <rPh sb="4" eb="6">
      <t>ショリ</t>
    </rPh>
    <rPh sb="6" eb="8">
      <t>リヨウ</t>
    </rPh>
    <rPh sb="8" eb="10">
      <t>シセツ</t>
    </rPh>
    <phoneticPr fontId="5"/>
  </si>
  <si>
    <t>畑作物・地域特産物（茶）</t>
  </si>
  <si>
    <t>千葉県</t>
  </si>
  <si>
    <t>特認団体</t>
    <rPh sb="0" eb="2">
      <t>トクニン</t>
    </rPh>
    <rPh sb="2" eb="4">
      <t>ダンタイ</t>
    </rPh>
    <phoneticPr fontId="5"/>
  </si>
  <si>
    <t>油糧作物処理加工施設</t>
    <rPh sb="0" eb="2">
      <t>ユリョウ</t>
    </rPh>
    <rPh sb="2" eb="4">
      <t>サクモツ</t>
    </rPh>
    <rPh sb="4" eb="6">
      <t>ショリ</t>
    </rPh>
    <rPh sb="6" eb="8">
      <t>カコウ</t>
    </rPh>
    <rPh sb="8" eb="10">
      <t>シセツ</t>
    </rPh>
    <phoneticPr fontId="5"/>
  </si>
  <si>
    <t>畑作物・地域特産物（いぐさ・畳表）</t>
  </si>
  <si>
    <t>東京都</t>
  </si>
  <si>
    <t>コンソーシアム</t>
    <phoneticPr fontId="5"/>
  </si>
  <si>
    <t>バイオディーゼル燃料製造供給施設</t>
    <rPh sb="8" eb="10">
      <t>ネンリョウ</t>
    </rPh>
    <rPh sb="10" eb="16">
      <t>セイゾウキョウキュウシセツ</t>
    </rPh>
    <phoneticPr fontId="5"/>
  </si>
  <si>
    <t>畑作物・地域特産物（その他）</t>
  </si>
  <si>
    <t>神奈川県</t>
  </si>
  <si>
    <t>農業廃棄物処理施設</t>
    <rPh sb="0" eb="2">
      <t>ノウギョウ</t>
    </rPh>
    <rPh sb="2" eb="5">
      <t>ハイキブツ</t>
    </rPh>
    <rPh sb="5" eb="7">
      <t>ショリ</t>
    </rPh>
    <rPh sb="7" eb="9">
      <t>シセツ</t>
    </rPh>
    <phoneticPr fontId="5"/>
  </si>
  <si>
    <t>山梨県</t>
  </si>
  <si>
    <t>静岡県</t>
  </si>
  <si>
    <t>環境保全型農業及び環境保全の取組</t>
    <rPh sb="0" eb="5">
      <t>カンキョウホゼンガタ</t>
    </rPh>
    <rPh sb="5" eb="7">
      <t>ノウギョウ</t>
    </rPh>
    <rPh sb="7" eb="8">
      <t>オヨ</t>
    </rPh>
    <rPh sb="9" eb="13">
      <t>カンキョウホゼン</t>
    </rPh>
    <rPh sb="14" eb="16">
      <t>トリクミ</t>
    </rPh>
    <phoneticPr fontId="5"/>
  </si>
  <si>
    <t>新潟県</t>
  </si>
  <si>
    <t>国産原材料サプライチェーン構築</t>
    <rPh sb="0" eb="2">
      <t>コクサン</t>
    </rPh>
    <rPh sb="2" eb="5">
      <t>ゲンザイリョウ</t>
    </rPh>
    <rPh sb="13" eb="15">
      <t>コウチク</t>
    </rPh>
    <phoneticPr fontId="5"/>
  </si>
  <si>
    <t>富山県</t>
  </si>
  <si>
    <t>農産物輸出に向けた体制整備</t>
    <rPh sb="0" eb="3">
      <t>ノウサンブツ</t>
    </rPh>
    <rPh sb="3" eb="5">
      <t>ユシュツ</t>
    </rPh>
    <rPh sb="6" eb="7">
      <t>ム</t>
    </rPh>
    <rPh sb="9" eb="11">
      <t>タイセイ</t>
    </rPh>
    <rPh sb="11" eb="13">
      <t>セイビ</t>
    </rPh>
    <phoneticPr fontId="5"/>
  </si>
  <si>
    <t>石川県</t>
  </si>
  <si>
    <t>福井県</t>
  </si>
  <si>
    <t>岐阜県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</si>
  <si>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</si>
  <si>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</si>
  <si>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</si>
  <si>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</si>
  <si>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</si>
  <si>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</si>
  <si>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</si>
  <si>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</si>
  <si>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</si>
  <si>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</si>
  <si>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</si>
  <si>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</si>
  <si>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</si>
  <si>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</si>
  <si>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</si>
  <si>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</si>
  <si>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</si>
  <si>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</si>
  <si>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</si>
  <si>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</si>
  <si>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</si>
  <si>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</si>
  <si>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鹿児島県</t>
  </si>
  <si>
    <t>沖縄県</t>
  </si>
  <si>
    <r>
      <t xml:space="preserve">施設数
</t>
    </r>
    <r>
      <rPr>
        <sz val="8"/>
        <color rgb="FFFF0000"/>
        <rFont val="ＭＳ Ｐゴシック"/>
        <family val="3"/>
        <charset val="128"/>
      </rPr>
      <t>（事業実施前）</t>
    </r>
    <rPh sb="0" eb="3">
      <t>シセツスウ</t>
    </rPh>
    <rPh sb="5" eb="10">
      <t>ジギョウジッシマエ</t>
    </rPh>
    <phoneticPr fontId="5"/>
  </si>
  <si>
    <r>
      <t xml:space="preserve">施設数
</t>
    </r>
    <r>
      <rPr>
        <sz val="8"/>
        <color rgb="FFFF0000"/>
        <rFont val="ＭＳ Ｐゴシック"/>
        <family val="3"/>
        <charset val="128"/>
      </rPr>
      <t>（事業実施後）</t>
    </r>
    <rPh sb="0" eb="3">
      <t>シセツスウ</t>
    </rPh>
    <rPh sb="5" eb="10">
      <t>ジギョウジッシゴ</t>
    </rPh>
    <phoneticPr fontId="5"/>
  </si>
  <si>
    <t>市町村費
（円）</t>
    <rPh sb="0" eb="4">
      <t>シチョウソンヒ</t>
    </rPh>
    <rPh sb="6" eb="7">
      <t>エン</t>
    </rPh>
    <phoneticPr fontId="5"/>
  </si>
  <si>
    <t>R8</t>
    <phoneticPr fontId="5"/>
  </si>
  <si>
    <t>再編集約（共通）</t>
    <rPh sb="0" eb="4">
      <t>サイヘンシュウヤク</t>
    </rPh>
    <rPh sb="5" eb="7">
      <t>キョウツウ</t>
    </rPh>
    <phoneticPr fontId="5"/>
  </si>
  <si>
    <t>土地利用型作物（麦類）</t>
    <rPh sb="0" eb="5">
      <t>トチリヨウガタ</t>
    </rPh>
    <rPh sb="5" eb="7">
      <t>サクモツ</t>
    </rPh>
    <rPh sb="8" eb="9">
      <t>ムギ</t>
    </rPh>
    <rPh sb="9" eb="10">
      <t>ルイ</t>
    </rPh>
    <phoneticPr fontId="5"/>
  </si>
  <si>
    <t>土地利用型（稲、麦及び豆類の種子）</t>
    <rPh sb="0" eb="5">
      <t>トチリヨウガタ</t>
    </rPh>
    <rPh sb="6" eb="7">
      <t>イネ</t>
    </rPh>
    <rPh sb="8" eb="9">
      <t>ムギ</t>
    </rPh>
    <rPh sb="9" eb="10">
      <t>オヨ</t>
    </rPh>
    <rPh sb="11" eb="13">
      <t>マメルイ</t>
    </rPh>
    <rPh sb="14" eb="16">
      <t>シュシ</t>
    </rPh>
    <phoneticPr fontId="5"/>
  </si>
  <si>
    <t>物流革新に向けた取組</t>
    <rPh sb="0" eb="4">
      <t>ブツリュウカクシン</t>
    </rPh>
    <rPh sb="5" eb="6">
      <t>ム</t>
    </rPh>
    <rPh sb="8" eb="10">
      <t>トリクミ</t>
    </rPh>
    <phoneticPr fontId="5"/>
  </si>
  <si>
    <r>
      <t>新しい選別ラインを導入することにより、調整作業の効率化が図られることから、管理作業の徹底が可能となり、面積の拡大及び単収の増加により販売額の増加を見込む。
販売額÷面積=単位当たり面積の販売額
【R6】
△円÷△ha＝△千円/10ａ・・・①
【R9】
△円÷△ha＝△千円/10ａ・・・②
②÷①-１＝15.8％
15ポイント以上・・・</t>
    </r>
    <r>
      <rPr>
        <u/>
        <sz val="11"/>
        <color rgb="FFC00000"/>
        <rFont val="ＭＳ Ｐゴシック"/>
        <family val="3"/>
        <charset val="128"/>
      </rPr>
      <t>10ポイント</t>
    </r>
    <rPh sb="0" eb="1">
      <t>アタラ</t>
    </rPh>
    <rPh sb="3" eb="5">
      <t>センベツ</t>
    </rPh>
    <rPh sb="9" eb="11">
      <t>ドウニュウ</t>
    </rPh>
    <rPh sb="19" eb="21">
      <t>チョウセイ</t>
    </rPh>
    <rPh sb="21" eb="23">
      <t>サギョウ</t>
    </rPh>
    <rPh sb="24" eb="27">
      <t>コウリツカ</t>
    </rPh>
    <rPh sb="28" eb="29">
      <t>ハカ</t>
    </rPh>
    <rPh sb="37" eb="41">
      <t>カンリサギョウ</t>
    </rPh>
    <rPh sb="42" eb="44">
      <t>テッテイ</t>
    </rPh>
    <rPh sb="45" eb="47">
      <t>カノウ</t>
    </rPh>
    <rPh sb="51" eb="53">
      <t>メンセキ</t>
    </rPh>
    <rPh sb="54" eb="56">
      <t>カクダイ</t>
    </rPh>
    <rPh sb="56" eb="57">
      <t>オヨ</t>
    </rPh>
    <rPh sb="58" eb="60">
      <t>タンシュウ</t>
    </rPh>
    <rPh sb="61" eb="63">
      <t>ゾウカ</t>
    </rPh>
    <rPh sb="66" eb="69">
      <t>ハンバイガク</t>
    </rPh>
    <rPh sb="70" eb="72">
      <t>ゾウカ</t>
    </rPh>
    <rPh sb="73" eb="75">
      <t>ミコ</t>
    </rPh>
    <rPh sb="79" eb="82">
      <t>ハンバイガク</t>
    </rPh>
    <rPh sb="83" eb="85">
      <t>メンセキ</t>
    </rPh>
    <rPh sb="86" eb="89">
      <t>タンイア</t>
    </rPh>
    <rPh sb="91" eb="93">
      <t>メンセキ</t>
    </rPh>
    <rPh sb="94" eb="97">
      <t>ハンバイガク</t>
    </rPh>
    <rPh sb="111" eb="113">
      <t>センエン</t>
    </rPh>
    <rPh sb="166" eb="168">
      <t>イジョウ</t>
    </rPh>
    <phoneticPr fontId="9"/>
  </si>
  <si>
    <r>
      <t>（設定基準・項目）
過去５年間の当該品目又は野菜の単位面積又は単位収量当たりの販売額が３％以上増加
（取組主体の現況）
【直近２年間】平均 △千円/10a・・・① 
R5　△円÷△ha＝△千円/10ａ
R6　△円÷△ha＝△千円/10ａ
【直近年の４年前及び５年前】 平均 △千円/10a・・・②
R元　△円÷△ha＝△千円/10ａ
R2　△円÷△ha＝△千円/10ａ
①÷②-１＝12.5%
12％以上・・・</t>
    </r>
    <r>
      <rPr>
        <u/>
        <sz val="11"/>
        <color rgb="FFC00000"/>
        <rFont val="ＭＳ Ｐゴシック"/>
        <family val="3"/>
        <charset val="128"/>
      </rPr>
      <t>１ポイント</t>
    </r>
    <rPh sb="10" eb="12">
      <t>カコ</t>
    </rPh>
    <rPh sb="13" eb="15">
      <t>ネンカン</t>
    </rPh>
    <rPh sb="16" eb="20">
      <t>トウガイヒンモク</t>
    </rPh>
    <rPh sb="20" eb="21">
      <t>マタ</t>
    </rPh>
    <rPh sb="22" eb="24">
      <t>ヤサイ</t>
    </rPh>
    <rPh sb="25" eb="29">
      <t>タンイメンセキ</t>
    </rPh>
    <rPh sb="29" eb="30">
      <t>マタ</t>
    </rPh>
    <rPh sb="31" eb="35">
      <t>タンイシュウリョウ</t>
    </rPh>
    <rPh sb="35" eb="36">
      <t>ア</t>
    </rPh>
    <rPh sb="39" eb="42">
      <t>ハンバイガク</t>
    </rPh>
    <rPh sb="45" eb="47">
      <t>イジョウ</t>
    </rPh>
    <rPh sb="47" eb="49">
      <t>ゾウカ</t>
    </rPh>
    <rPh sb="140" eb="142">
      <t>センエン</t>
    </rPh>
    <rPh sb="203" eb="205">
      <t>イジョウ</t>
    </rPh>
    <phoneticPr fontId="9"/>
  </si>
  <si>
    <r>
      <t>広域選果場の整備により効率的な集出荷に取り組むことで,利用率を上げる。
取扱数量÷処理能力＝利用率
【R6】
1,460.7t÷2,874.6t=50.8％
【R10】
2,928.7ｔ÷2,928.7ｔ＝100％
100％以上・・・</t>
    </r>
    <r>
      <rPr>
        <u/>
        <sz val="11"/>
        <color rgb="FFC00000"/>
        <rFont val="ＭＳ Ｐゴシック"/>
        <family val="3"/>
        <charset val="128"/>
      </rPr>
      <t>10ポイント</t>
    </r>
    <rPh sb="0" eb="5">
      <t>コウイキセンカジョウ</t>
    </rPh>
    <rPh sb="6" eb="8">
      <t>セイビ</t>
    </rPh>
    <rPh sb="11" eb="14">
      <t>コウリツテキ</t>
    </rPh>
    <rPh sb="15" eb="18">
      <t>シュウシュッカ</t>
    </rPh>
    <rPh sb="27" eb="29">
      <t>リヨウ</t>
    </rPh>
    <rPh sb="114" eb="116">
      <t>イジョウ</t>
    </rPh>
    <phoneticPr fontId="5"/>
  </si>
  <si>
    <r>
      <t xml:space="preserve">対象作物
</t>
    </r>
    <r>
      <rPr>
        <sz val="8"/>
        <color rgb="FFFF0000"/>
        <rFont val="ＭＳ Ｐゴシック"/>
        <family val="3"/>
        <charset val="128"/>
      </rPr>
      <t>（複数ある場合は「、」で区切って記載</t>
    </r>
    <rPh sb="0" eb="2">
      <t>タイショウ</t>
    </rPh>
    <rPh sb="2" eb="4">
      <t>サクモツ</t>
    </rPh>
    <rPh sb="6" eb="8">
      <t>フクスウ</t>
    </rPh>
    <rPh sb="10" eb="12">
      <t>バアイ</t>
    </rPh>
    <rPh sb="17" eb="19">
      <t>クギ</t>
    </rPh>
    <rPh sb="21" eb="23">
      <t>キサイ</t>
    </rPh>
    <phoneticPr fontId="5"/>
  </si>
  <si>
    <t>市町村費
（円）</t>
    <rPh sb="0" eb="4">
      <t>シチョウソンヒ</t>
    </rPh>
    <rPh sb="6" eb="7">
      <t>エン</t>
    </rPh>
    <phoneticPr fontId="5"/>
  </si>
  <si>
    <t>計算確認用（加速化事業上限額）</t>
    <rPh sb="0" eb="5">
      <t>ケイサンカクニンヨウ</t>
    </rPh>
    <rPh sb="6" eb="14">
      <t>カソクカジギョウジョウゲンガク</t>
    </rPh>
    <phoneticPr fontId="5"/>
  </si>
  <si>
    <r>
      <rPr>
        <b/>
        <sz val="10"/>
        <color theme="1"/>
        <rFont val="ＭＳ Ｐゴシック"/>
        <family val="3"/>
        <charset val="128"/>
      </rPr>
      <t>加速化事業5%</t>
    </r>
    <r>
      <rPr>
        <sz val="10"/>
        <color theme="1"/>
        <rFont val="ＭＳ Ｐゴシック"/>
        <family val="3"/>
        <charset val="128"/>
      </rPr>
      <t xml:space="preserve">
（本体事業国庫補助金額の1/10以内）</t>
    </r>
    <rPh sb="0" eb="3">
      <t>カソクカ</t>
    </rPh>
    <rPh sb="3" eb="5">
      <t>ジギョウ</t>
    </rPh>
    <rPh sb="9" eb="13">
      <t>ホンタイジギョウ</t>
    </rPh>
    <rPh sb="13" eb="19">
      <t>コッコホジョキンガク</t>
    </rPh>
    <rPh sb="24" eb="26">
      <t>イナイ</t>
    </rPh>
    <phoneticPr fontId="5"/>
  </si>
  <si>
    <r>
      <rPr>
        <b/>
        <sz val="10"/>
        <color theme="1"/>
        <rFont val="ＭＳ Ｐゴシック"/>
        <family val="3"/>
        <charset val="128"/>
      </rPr>
      <t>加速化事業8.3%</t>
    </r>
    <r>
      <rPr>
        <sz val="10"/>
        <color theme="1"/>
        <rFont val="ＭＳ Ｐゴシック"/>
        <family val="3"/>
        <charset val="128"/>
      </rPr>
      <t xml:space="preserve">
（本体事業国庫補助金額の1/6以内）</t>
    </r>
    <rPh sb="0" eb="3">
      <t>カソクカ</t>
    </rPh>
    <rPh sb="3" eb="5">
      <t>ジギョウ</t>
    </rPh>
    <rPh sb="11" eb="15">
      <t>ホンタイジギョウ</t>
    </rPh>
    <rPh sb="15" eb="21">
      <t>コッコホジョキンガク</t>
    </rPh>
    <rPh sb="25" eb="27">
      <t>イナイ</t>
    </rPh>
    <phoneticPr fontId="5"/>
  </si>
  <si>
    <t>（さとうきび、パイナップル用）</t>
    <rPh sb="13" eb="14">
      <t>ヨウ</t>
    </rPh>
    <phoneticPr fontId="5"/>
  </si>
  <si>
    <r>
      <rPr>
        <b/>
        <sz val="10"/>
        <rFont val="ＭＳ Ｐゴシック"/>
        <family val="3"/>
        <charset val="128"/>
      </rPr>
      <t>加速化事業5%</t>
    </r>
    <r>
      <rPr>
        <sz val="10"/>
        <rFont val="ＭＳ Ｐゴシック"/>
        <family val="3"/>
        <charset val="128"/>
      </rPr>
      <t xml:space="preserve">
（本体事業、補助対象経費の1/20以内）</t>
    </r>
    <rPh sb="9" eb="13">
      <t>ホンタイジギョウ</t>
    </rPh>
    <rPh sb="14" eb="20">
      <t>ホジョタイショウケイヒ</t>
    </rPh>
    <rPh sb="25" eb="27">
      <t>イナイ</t>
    </rPh>
    <phoneticPr fontId="5"/>
  </si>
  <si>
    <r>
      <rPr>
        <b/>
        <sz val="10"/>
        <rFont val="ＭＳ Ｐゴシック"/>
        <family val="3"/>
        <charset val="128"/>
      </rPr>
      <t>加速化事業8.3%</t>
    </r>
    <r>
      <rPr>
        <sz val="10"/>
        <rFont val="ＭＳ Ｐゴシック"/>
        <family val="3"/>
        <charset val="128"/>
      </rPr>
      <t xml:space="preserve">
（本体事業、補助対象経費の1/12以内）
</t>
    </r>
    <phoneticPr fontId="5"/>
  </si>
  <si>
    <t>更なる加速化</t>
    <rPh sb="0" eb="1">
      <t>サラ</t>
    </rPh>
    <rPh sb="3" eb="6">
      <t>カソクカ</t>
    </rPh>
    <phoneticPr fontId="5"/>
  </si>
  <si>
    <t>更なる加速化の強化</t>
    <rPh sb="0" eb="1">
      <t>サラ</t>
    </rPh>
    <rPh sb="3" eb="6">
      <t>カソクカ</t>
    </rPh>
    <rPh sb="7" eb="9">
      <t>キョウカ</t>
    </rPh>
    <phoneticPr fontId="5"/>
  </si>
  <si>
    <t>〇</t>
  </si>
  <si>
    <t>加速化</t>
    <rPh sb="0" eb="3">
      <t>カソクカ</t>
    </rPh>
    <phoneticPr fontId="5"/>
  </si>
  <si>
    <t>通常使用欄</t>
    <rPh sb="0" eb="2">
      <t>ツウジョウ</t>
    </rPh>
    <rPh sb="2" eb="4">
      <t>シヨウ</t>
    </rPh>
    <rPh sb="4" eb="5">
      <t>ラン</t>
    </rPh>
    <phoneticPr fontId="5"/>
  </si>
  <si>
    <r>
      <t xml:space="preserve">加速化事業8.3%
</t>
    </r>
    <r>
      <rPr>
        <sz val="10"/>
        <color theme="1"/>
        <rFont val="ＭＳ Ｐゴシック"/>
        <family val="3"/>
        <charset val="128"/>
      </rPr>
      <t>（本体事業国庫補助金額の1/6以内）</t>
    </r>
    <rPh sb="0" eb="3">
      <t>カソクカ</t>
    </rPh>
    <rPh sb="3" eb="5">
      <t>ジギョウ</t>
    </rPh>
    <rPh sb="11" eb="13">
      <t>ホンタイ</t>
    </rPh>
    <rPh sb="13" eb="15">
      <t>ジギョウ</t>
    </rPh>
    <rPh sb="15" eb="17">
      <t>コッコ</t>
    </rPh>
    <rPh sb="17" eb="19">
      <t>ホジョ</t>
    </rPh>
    <rPh sb="19" eb="21">
      <t>キンガク</t>
    </rPh>
    <rPh sb="25" eb="27">
      <t>イナイ</t>
    </rPh>
    <phoneticPr fontId="5"/>
  </si>
  <si>
    <t>R9</t>
    <phoneticPr fontId="5"/>
  </si>
  <si>
    <t>農業構造転換
集中対策事業債の活用</t>
    <rPh sb="15" eb="17">
      <t>カツヨウ</t>
    </rPh>
    <phoneticPr fontId="5"/>
  </si>
  <si>
    <t>令和９年度新基本計画実装・農業構造転換支援事業新規事業に係る要望調査表</t>
    <rPh sb="0" eb="2">
      <t>レイワ</t>
    </rPh>
    <rPh sb="3" eb="5">
      <t>ネンド</t>
    </rPh>
    <rPh sb="5" eb="6">
      <t>シン</t>
    </rPh>
    <rPh sb="6" eb="8">
      <t>キホン</t>
    </rPh>
    <rPh sb="8" eb="10">
      <t>ケイカク</t>
    </rPh>
    <rPh sb="10" eb="12">
      <t>ジッソウ</t>
    </rPh>
    <rPh sb="13" eb="15">
      <t>ノウギョウ</t>
    </rPh>
    <rPh sb="15" eb="17">
      <t>コウゾウ</t>
    </rPh>
    <rPh sb="17" eb="19">
      <t>テンカン</t>
    </rPh>
    <rPh sb="19" eb="21">
      <t>シエン</t>
    </rPh>
    <rPh sb="21" eb="23">
      <t>ジギョウ</t>
    </rPh>
    <rPh sb="23" eb="27">
      <t>シンキジギョウ</t>
    </rPh>
    <rPh sb="30" eb="32">
      <t>ヨウボウ</t>
    </rPh>
    <phoneticPr fontId="5"/>
  </si>
  <si>
    <t>令和９年度新基本計画実装・農業構造転換支援事業新規事業に係る個別表</t>
    <rPh sb="23" eb="27">
      <t>シンキジギョウ</t>
    </rPh>
    <rPh sb="30" eb="32">
      <t>コベツ</t>
    </rPh>
    <phoneticPr fontId="5"/>
  </si>
  <si>
    <t>令和９年度新基本計画実装・農業構造転換支援事業新規事業に係る年度別計画表</t>
    <rPh sb="0" eb="2">
      <t>レイワ</t>
    </rPh>
    <rPh sb="3" eb="5">
      <t>ネンド</t>
    </rPh>
    <rPh sb="5" eb="6">
      <t>シン</t>
    </rPh>
    <rPh sb="6" eb="8">
      <t>キホン</t>
    </rPh>
    <rPh sb="8" eb="10">
      <t>ケイカク</t>
    </rPh>
    <rPh sb="10" eb="12">
      <t>ジッソウ</t>
    </rPh>
    <rPh sb="13" eb="15">
      <t>ノウギョウ</t>
    </rPh>
    <rPh sb="15" eb="17">
      <t>コウゾウ</t>
    </rPh>
    <rPh sb="17" eb="19">
      <t>テンカン</t>
    </rPh>
    <rPh sb="19" eb="21">
      <t>シエン</t>
    </rPh>
    <rPh sb="21" eb="23">
      <t>ジギョウ</t>
    </rPh>
    <rPh sb="23" eb="27">
      <t>シンキジギョウ</t>
    </rPh>
    <rPh sb="28" eb="29">
      <t>カカ</t>
    </rPh>
    <rPh sb="30" eb="33">
      <t>ネンドベツ</t>
    </rPh>
    <rPh sb="33" eb="36">
      <t>ケイカクヒョウ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</si>
</sst>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0_ "/>
    <numFmt numFmtId="178" formatCode="#,##0.0;[Red]\-#,##0.0"/>
    <numFmt numFmtId="180" formatCode="0;;"/>
  </numFmts>
  <fonts count="4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4"/>
      <name val="ＭＳ 明朝"/>
      <family val="1"/>
      <charset val="128"/>
    </font>
    <font>
      <sz val="6"/>
      <name val="ＭＳ Ｐゴシック"/>
      <family val="3"/>
      <charset val="128"/>
    </font>
    <font>
      <sz val="14"/>
      <name val="ＭＳ Ｐゴシック"/>
      <family val="3"/>
      <charset val="128"/>
    </font>
    <font>
      <sz val="16"/>
      <color indexed="57"/>
      <name val="ＭＳ Ｐゴシック"/>
      <family val="3"/>
      <charset val="128"/>
    </font>
    <font>
      <sz val="10"/>
      <name val="ＭＳ Ｐゴシック"/>
      <family val="3"/>
      <charset val="128"/>
    </font>
    <font>
      <sz val="6"/>
      <name val="ＭＳ Ｐゴシック"/>
      <family val="3"/>
      <charset val="128"/>
    </font>
    <font>
      <sz val="11"/>
      <color rgb="FFFF0000"/>
      <name val="ＭＳ Ｐゴシック"/>
      <family val="3"/>
      <charset val="128"/>
    </font>
    <font>
      <sz val="14"/>
      <color rgb="FFFF0000"/>
      <name val="ＭＳ Ｐゴシック"/>
      <family val="3"/>
      <charset val="128"/>
    </font>
    <font>
      <b/>
      <sz val="14"/>
      <color rgb="FFFF0000"/>
      <name val="ＭＳ Ｐゴシック"/>
      <family val="3"/>
      <charset val="128"/>
    </font>
    <font>
      <b/>
      <sz val="11"/>
      <name val="ＭＳ Ｐゴシック"/>
      <family val="3"/>
      <charset val="128"/>
    </font>
    <font>
      <sz val="12"/>
      <name val="ＭＳ Ｐゴシック"/>
      <family val="3"/>
      <charset val="128"/>
    </font>
    <font>
      <b/>
      <sz val="10"/>
      <color rgb="FFFF0000"/>
      <name val="ＭＳ Ｐゴシック"/>
      <family val="3"/>
      <charset val="128"/>
    </font>
    <font>
      <sz val="8"/>
      <color rgb="FFFF0000"/>
      <name val="ＭＳ Ｐゴシック"/>
      <family val="3"/>
      <charset val="128"/>
    </font>
    <font>
      <sz val="11"/>
      <color rgb="FFC00000"/>
      <name val="ＭＳ Ｐゴシック"/>
      <family val="3"/>
      <charset val="128"/>
    </font>
    <font>
      <sz val="10"/>
      <color rgb="FFC00000"/>
      <name val="ＭＳ Ｐゴシック"/>
      <family val="3"/>
      <charset val="128"/>
    </font>
    <font>
      <sz val="9"/>
      <color indexed="81"/>
      <name val="MS P ゴシック"/>
      <family val="3"/>
      <charset val="128"/>
    </font>
    <font>
      <sz val="16"/>
      <name val="ＭＳ Ｐゴシック"/>
      <family val="3"/>
      <charset val="128"/>
    </font>
    <font>
      <sz val="11"/>
      <color rgb="FF000000"/>
      <name val="ＭＳ Ｐゴシック"/>
      <family val="3"/>
      <charset val="128"/>
    </font>
    <font>
      <sz val="11"/>
      <color theme="1"/>
      <name val="ＭＳ Ｐゴシック"/>
      <family val="3"/>
      <charset val="128"/>
      <scheme val="minor"/>
    </font>
    <font>
      <sz val="11"/>
      <name val="ＭＳ 明朝"/>
      <family val="1"/>
      <charset val="128"/>
    </font>
    <font>
      <sz val="11"/>
      <color theme="1"/>
      <name val="ＭＳ Ｐゴシック"/>
      <family val="3"/>
      <charset val="128"/>
    </font>
    <font>
      <sz val="11"/>
      <color theme="1"/>
      <name val="ＭＳ 明朝"/>
      <family val="1"/>
      <charset val="128"/>
    </font>
    <font>
      <sz val="6"/>
      <color rgb="FFFF0000"/>
      <name val="ＭＳ Ｐゴシック"/>
      <family val="3"/>
      <charset val="128"/>
    </font>
    <font>
      <sz val="22"/>
      <name val="ＭＳ Ｐゴシック"/>
      <family val="3"/>
      <charset val="128"/>
    </font>
    <font>
      <sz val="18"/>
      <color rgb="FFC00000"/>
      <name val="ＭＳ Ｐゴシック"/>
      <family val="3"/>
      <charset val="128"/>
    </font>
    <font>
      <sz val="18"/>
      <color theme="3"/>
      <name val="ＭＳ Ｐゴシック"/>
      <family val="2"/>
      <charset val="128"/>
      <scheme val="major"/>
    </font>
    <font>
      <sz val="11"/>
      <color indexed="8"/>
      <name val="ＭＳ Ｐゴシック"/>
      <family val="3"/>
      <charset val="128"/>
      <scheme val="minor"/>
    </font>
    <font>
      <sz val="18"/>
      <color theme="1"/>
      <name val="ＭＳ Ｐゴシック"/>
      <family val="3"/>
      <charset val="128"/>
    </font>
    <font>
      <sz val="10"/>
      <color theme="1"/>
      <name val="ＭＳ Ｐゴシック"/>
      <family val="3"/>
      <charset val="128"/>
    </font>
    <font>
      <sz val="22"/>
      <color rgb="FFC00000"/>
      <name val="ＭＳ Ｐゴシック"/>
      <family val="3"/>
      <charset val="128"/>
    </font>
    <font>
      <sz val="14"/>
      <color rgb="FFC00000"/>
      <name val="ＭＳ Ｐゴシック"/>
      <family val="3"/>
      <charset val="128"/>
    </font>
    <font>
      <sz val="12"/>
      <color rgb="FFC00000"/>
      <name val="ＭＳ Ｐゴシック"/>
      <family val="3"/>
      <charset val="128"/>
    </font>
    <font>
      <u/>
      <sz val="11"/>
      <color rgb="FFC00000"/>
      <name val="ＭＳ Ｐゴシック"/>
      <family val="3"/>
      <charset val="128"/>
    </font>
    <font>
      <sz val="16"/>
      <color theme="1"/>
      <name val="ＭＳ Ｐゴシック"/>
      <family val="3"/>
      <charset val="128"/>
    </font>
    <font>
      <sz val="14"/>
      <color theme="1"/>
      <name val="ＭＳ Ｐゴシック"/>
      <family val="3"/>
      <charset val="128"/>
    </font>
    <font>
      <b/>
      <sz val="10"/>
      <color theme="1"/>
      <name val="ＭＳ Ｐゴシック"/>
      <family val="3"/>
      <charset val="128"/>
    </font>
    <font>
      <b/>
      <sz val="10"/>
      <name val="ＭＳ Ｐゴシック"/>
      <family val="3"/>
      <charset val="128"/>
    </font>
    <font>
      <sz val="9"/>
      <color indexed="10"/>
      <name val="MS P ゴシック"/>
      <family val="3"/>
      <charset val="128"/>
    </font>
  </fonts>
  <fills count="8">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B7DEE8"/>
        <bgColor indexed="64"/>
      </patternFill>
    </fill>
    <fill>
      <patternFill patternType="solid">
        <fgColor rgb="FFFFCCFF"/>
        <bgColor indexed="64"/>
      </patternFill>
    </fill>
  </fills>
  <borders count="3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s>
  <cellStyleXfs count="14">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xf numFmtId="0" fontId="22" fillId="0" borderId="0">
      <alignment vertical="center"/>
    </xf>
    <xf numFmtId="0" fontId="23" fillId="0" borderId="0">
      <alignment vertical="center"/>
    </xf>
    <xf numFmtId="0" fontId="23" fillId="0" borderId="0">
      <alignment vertical="center"/>
    </xf>
    <xf numFmtId="0" fontId="22" fillId="0" borderId="0">
      <alignment vertical="center"/>
    </xf>
    <xf numFmtId="0" fontId="3" fillId="0" borderId="0"/>
    <xf numFmtId="0" fontId="25" fillId="0" borderId="0">
      <alignment vertical="center"/>
    </xf>
    <xf numFmtId="0" fontId="30" fillId="0" borderId="0">
      <alignment vertical="center"/>
    </xf>
    <xf numFmtId="38" fontId="2" fillId="0" borderId="0" applyFont="0" applyFill="0" applyBorder="0" applyAlignment="0" applyProtection="0">
      <alignment vertical="center"/>
    </xf>
    <xf numFmtId="0" fontId="3" fillId="0" borderId="0">
      <alignment vertical="center"/>
    </xf>
    <xf numFmtId="6" fontId="3" fillId="0" borderId="0" applyFont="0" applyFill="0" applyBorder="0" applyAlignment="0" applyProtection="0">
      <alignment vertical="center"/>
    </xf>
  </cellStyleXfs>
  <cellXfs count="231">
    <xf numFmtId="0" fontId="0" fillId="0" borderId="0" xfId="0">
      <alignment vertical="center"/>
    </xf>
    <xf numFmtId="0" fontId="6" fillId="0" borderId="0" xfId="0" applyFont="1">
      <alignment vertical="center"/>
    </xf>
    <xf numFmtId="0" fontId="7" fillId="0" borderId="0" xfId="0" applyFont="1">
      <alignment vertical="center"/>
    </xf>
    <xf numFmtId="0" fontId="10" fillId="0" borderId="0" xfId="0" applyFont="1">
      <alignment vertical="center"/>
    </xf>
    <xf numFmtId="0" fontId="8" fillId="0" borderId="0" xfId="0" applyFont="1" applyAlignment="1">
      <alignment vertical="center" wrapText="1"/>
    </xf>
    <xf numFmtId="0" fontId="8" fillId="0" borderId="0" xfId="0" applyFont="1">
      <alignment vertical="center"/>
    </xf>
    <xf numFmtId="0" fontId="8" fillId="2" borderId="0" xfId="0" applyFont="1" applyFill="1">
      <alignment vertical="center"/>
    </xf>
    <xf numFmtId="0" fontId="8" fillId="2" borderId="0" xfId="0" applyFont="1" applyFill="1" applyAlignment="1">
      <alignment vertical="center" wrapText="1"/>
    </xf>
    <xf numFmtId="0" fontId="13" fillId="0" borderId="0" xfId="0" applyFont="1">
      <alignment vertical="center"/>
    </xf>
    <xf numFmtId="0" fontId="0" fillId="0" borderId="0" xfId="0" applyAlignment="1">
      <alignment vertical="top" wrapText="1"/>
    </xf>
    <xf numFmtId="0" fontId="14" fillId="0" borderId="0" xfId="0" applyFont="1">
      <alignment vertical="center"/>
    </xf>
    <xf numFmtId="0" fontId="0" fillId="0" borderId="0" xfId="0" applyAlignment="1">
      <alignment horizontal="left" vertical="top" wrapText="1"/>
    </xf>
    <xf numFmtId="0" fontId="0" fillId="0" borderId="0" xfId="0" applyAlignment="1">
      <alignment vertical="top"/>
    </xf>
    <xf numFmtId="0" fontId="13" fillId="0" borderId="0" xfId="0" applyFont="1" applyAlignment="1">
      <alignment horizontal="left" vertical="top" wrapText="1"/>
    </xf>
    <xf numFmtId="0" fontId="8" fillId="2" borderId="0" xfId="0" applyFont="1" applyFill="1" applyAlignment="1">
      <alignment horizontal="left" vertical="center" wrapText="1"/>
    </xf>
    <xf numFmtId="38" fontId="8" fillId="0" borderId="0" xfId="2" applyFont="1" applyBorder="1" applyAlignment="1">
      <alignment vertical="center" wrapText="1"/>
    </xf>
    <xf numFmtId="38" fontId="8" fillId="0" borderId="0" xfId="2" applyFont="1" applyFill="1" applyBorder="1" applyAlignment="1">
      <alignment vertical="center" wrapText="1"/>
    </xf>
    <xf numFmtId="38" fontId="8" fillId="5" borderId="0" xfId="2" applyFont="1" applyFill="1" applyBorder="1" applyAlignment="1">
      <alignment vertical="center" wrapText="1"/>
    </xf>
    <xf numFmtId="0" fontId="8" fillId="4" borderId="0" xfId="0" applyFont="1" applyFill="1" applyAlignment="1">
      <alignment vertical="center" wrapText="1"/>
    </xf>
    <xf numFmtId="0" fontId="8" fillId="5" borderId="0" xfId="0" applyFont="1" applyFill="1" applyAlignment="1">
      <alignment vertical="center" wrapText="1"/>
    </xf>
    <xf numFmtId="0" fontId="8" fillId="6" borderId="0" xfId="0" applyFont="1" applyFill="1" applyAlignment="1">
      <alignment vertical="center" wrapText="1"/>
    </xf>
    <xf numFmtId="0" fontId="21" fillId="0" borderId="0" xfId="0" applyFont="1">
      <alignment vertical="center"/>
    </xf>
    <xf numFmtId="0" fontId="3" fillId="0" borderId="0" xfId="4" applyFont="1">
      <alignment vertical="center"/>
    </xf>
    <xf numFmtId="0" fontId="3" fillId="0" borderId="0" xfId="5" applyFont="1">
      <alignment vertical="center"/>
    </xf>
    <xf numFmtId="0" fontId="13" fillId="0" borderId="0" xfId="5" applyFont="1">
      <alignment vertical="center"/>
    </xf>
    <xf numFmtId="0" fontId="3" fillId="0" borderId="5" xfId="6" applyFont="1" applyBorder="1" applyAlignment="1">
      <alignment horizontal="center" vertical="center" wrapText="1"/>
    </xf>
    <xf numFmtId="0" fontId="14" fillId="0" borderId="0" xfId="4" applyFont="1">
      <alignment vertical="center"/>
    </xf>
    <xf numFmtId="0" fontId="3" fillId="0" borderId="0" xfId="6" applyFont="1">
      <alignment vertical="center"/>
    </xf>
    <xf numFmtId="0" fontId="6" fillId="0" borderId="0" xfId="5" applyFont="1">
      <alignment vertical="center"/>
    </xf>
    <xf numFmtId="0" fontId="27" fillId="0" borderId="5" xfId="6" applyFont="1" applyBorder="1" applyAlignment="1">
      <alignment horizontal="center" vertical="center"/>
    </xf>
    <xf numFmtId="0" fontId="0" fillId="3" borderId="8" xfId="6" applyFont="1" applyFill="1" applyBorder="1" applyAlignment="1" applyProtection="1">
      <alignment horizontal="left" vertical="center" wrapText="1"/>
      <protection locked="0"/>
    </xf>
    <xf numFmtId="0" fontId="6" fillId="3" borderId="5" xfId="6" applyFont="1" applyFill="1" applyBorder="1" applyAlignment="1" applyProtection="1">
      <alignment horizontal="center" vertical="center"/>
      <protection locked="0"/>
    </xf>
    <xf numFmtId="0" fontId="0" fillId="3" borderId="5" xfId="6" applyFont="1" applyFill="1" applyBorder="1" applyAlignment="1" applyProtection="1">
      <alignment vertical="center" wrapText="1"/>
      <protection locked="0"/>
    </xf>
    <xf numFmtId="0" fontId="24" fillId="6" borderId="5" xfId="0" applyFont="1" applyFill="1" applyBorder="1" applyAlignment="1" applyProtection="1">
      <alignment vertical="center" wrapText="1"/>
      <protection locked="0"/>
    </xf>
    <xf numFmtId="0" fontId="24" fillId="3" borderId="5" xfId="0" applyFont="1" applyFill="1" applyBorder="1" applyAlignment="1" applyProtection="1">
      <alignment vertical="center" wrapText="1"/>
      <protection locked="0"/>
    </xf>
    <xf numFmtId="9" fontId="32" fillId="3" borderId="8" xfId="1" applyFont="1" applyFill="1" applyBorder="1" applyAlignment="1" applyProtection="1">
      <alignment vertical="center" wrapText="1"/>
      <protection locked="0"/>
    </xf>
    <xf numFmtId="0" fontId="24" fillId="0" borderId="0" xfId="0" applyFont="1">
      <alignment vertical="center"/>
    </xf>
    <xf numFmtId="0" fontId="17" fillId="4" borderId="5" xfId="0" applyFont="1" applyFill="1" applyBorder="1" applyAlignment="1" applyProtection="1">
      <alignment vertical="center" wrapText="1"/>
      <protection locked="0"/>
    </xf>
    <xf numFmtId="0" fontId="24" fillId="4" borderId="5" xfId="0" applyFont="1" applyFill="1" applyBorder="1" applyAlignment="1" applyProtection="1">
      <alignment vertical="center" wrapText="1"/>
      <protection locked="0"/>
    </xf>
    <xf numFmtId="0" fontId="6" fillId="0" borderId="0" xfId="0" applyFont="1" applyAlignment="1">
      <alignment vertical="center" wrapText="1"/>
    </xf>
    <xf numFmtId="176" fontId="24" fillId="3" borderId="5" xfId="2" applyNumberFormat="1" applyFont="1" applyFill="1" applyBorder="1" applyAlignment="1" applyProtection="1">
      <alignment vertical="center" wrapText="1"/>
      <protection locked="0"/>
    </xf>
    <xf numFmtId="0" fontId="13" fillId="0" borderId="0" xfId="0" applyFont="1" applyAlignment="1">
      <alignment vertical="center" wrapText="1"/>
    </xf>
    <xf numFmtId="0" fontId="14" fillId="0" borderId="0" xfId="0" applyFont="1" applyAlignment="1">
      <alignment vertical="center" wrapText="1"/>
    </xf>
    <xf numFmtId="0" fontId="0" fillId="0" borderId="0" xfId="0" applyAlignment="1">
      <alignment vertical="center" wrapText="1"/>
    </xf>
    <xf numFmtId="0" fontId="24" fillId="3" borderId="5" xfId="0" applyFont="1" applyFill="1" applyBorder="1" applyAlignment="1" applyProtection="1">
      <alignment horizontal="center" vertical="center" wrapText="1"/>
      <protection locked="0"/>
    </xf>
    <xf numFmtId="176" fontId="24" fillId="3" borderId="5" xfId="0" applyNumberFormat="1" applyFont="1" applyFill="1" applyBorder="1" applyAlignment="1" applyProtection="1">
      <alignment vertical="center" wrapText="1"/>
      <protection locked="0"/>
    </xf>
    <xf numFmtId="0" fontId="24" fillId="3" borderId="10" xfId="0" applyFont="1" applyFill="1" applyBorder="1" applyAlignment="1" applyProtection="1">
      <alignment vertical="center" wrapText="1"/>
      <protection locked="0"/>
    </xf>
    <xf numFmtId="178" fontId="28" fillId="0" borderId="5" xfId="1" quotePrefix="1" applyNumberFormat="1" applyFont="1" applyFill="1" applyBorder="1" applyAlignment="1" applyProtection="1">
      <alignment vertical="center" wrapText="1"/>
    </xf>
    <xf numFmtId="176" fontId="24" fillId="3" borderId="5" xfId="0" applyNumberFormat="1" applyFont="1" applyFill="1" applyBorder="1" applyAlignment="1" applyProtection="1">
      <alignment horizontal="right" vertical="center" wrapText="1"/>
      <protection locked="0"/>
    </xf>
    <xf numFmtId="0" fontId="24" fillId="3" borderId="5" xfId="2" applyNumberFormat="1" applyFont="1" applyFill="1" applyBorder="1" applyAlignment="1" applyProtection="1">
      <alignment vertical="center" wrapText="1"/>
      <protection locked="0"/>
    </xf>
    <xf numFmtId="14" fontId="24" fillId="3" borderId="8" xfId="0" applyNumberFormat="1" applyFont="1" applyFill="1" applyBorder="1" applyAlignment="1" applyProtection="1">
      <alignment vertical="center" wrapText="1"/>
      <protection locked="0"/>
    </xf>
    <xf numFmtId="177" fontId="31" fillId="3" borderId="15" xfId="0" applyNumberFormat="1" applyFont="1" applyFill="1" applyBorder="1" applyAlignment="1" applyProtection="1">
      <alignment horizontal="center" vertical="center" wrapText="1" shrinkToFit="1"/>
      <protection locked="0"/>
    </xf>
    <xf numFmtId="0" fontId="31" fillId="3" borderId="5" xfId="0" applyFont="1" applyFill="1" applyBorder="1" applyAlignment="1" applyProtection="1">
      <alignment horizontal="center" vertical="center" wrapText="1" shrinkToFit="1"/>
      <protection locked="0"/>
    </xf>
    <xf numFmtId="38" fontId="31" fillId="3" borderId="5" xfId="2" applyFont="1" applyFill="1" applyBorder="1" applyAlignment="1" applyProtection="1">
      <alignment horizontal="center" vertical="center" wrapText="1" shrinkToFit="1"/>
      <protection locked="0"/>
    </xf>
    <xf numFmtId="0" fontId="17" fillId="3" borderId="5" xfId="0" applyFont="1" applyFill="1" applyBorder="1" applyAlignment="1">
      <alignment vertical="center" textRotation="255" wrapText="1"/>
    </xf>
    <xf numFmtId="0" fontId="17" fillId="4" borderId="5" xfId="0" applyFont="1" applyFill="1" applyBorder="1" applyAlignment="1">
      <alignment vertical="center" wrapText="1"/>
    </xf>
    <xf numFmtId="0" fontId="17" fillId="3" borderId="5" xfId="0" applyFont="1" applyFill="1" applyBorder="1" applyAlignment="1">
      <alignment vertical="center" wrapText="1"/>
    </xf>
    <xf numFmtId="176" fontId="17" fillId="3" borderId="5" xfId="2" applyNumberFormat="1" applyFont="1" applyFill="1" applyBorder="1" applyAlignment="1" applyProtection="1">
      <alignment vertical="center" wrapText="1"/>
    </xf>
    <xf numFmtId="176" fontId="17" fillId="3" borderId="5" xfId="0" applyNumberFormat="1" applyFont="1" applyFill="1" applyBorder="1" applyAlignment="1">
      <alignment vertical="center" wrapText="1"/>
    </xf>
    <xf numFmtId="0" fontId="17" fillId="3" borderId="5" xfId="2" applyNumberFormat="1" applyFont="1" applyFill="1" applyBorder="1" applyAlignment="1" applyProtection="1">
      <alignment vertical="center" wrapText="1"/>
    </xf>
    <xf numFmtId="38" fontId="28" fillId="3" borderId="5" xfId="2" applyFont="1" applyFill="1" applyBorder="1" applyAlignment="1" applyProtection="1">
      <alignment horizontal="center" vertical="center" wrapText="1" shrinkToFit="1"/>
    </xf>
    <xf numFmtId="9" fontId="18" fillId="3" borderId="8" xfId="1" applyFont="1" applyFill="1" applyBorder="1" applyAlignment="1" applyProtection="1">
      <alignment vertical="center" wrapText="1"/>
    </xf>
    <xf numFmtId="0" fontId="17" fillId="3" borderId="10" xfId="0" applyFont="1" applyFill="1" applyBorder="1" applyAlignment="1">
      <alignment vertical="center" wrapText="1"/>
    </xf>
    <xf numFmtId="0" fontId="17" fillId="0" borderId="5" xfId="0" applyFont="1" applyBorder="1" applyAlignment="1" applyProtection="1">
      <alignment vertical="center" wrapText="1"/>
      <protection locked="0"/>
    </xf>
    <xf numFmtId="0" fontId="3" fillId="3" borderId="5" xfId="6" applyFont="1" applyFill="1" applyBorder="1" applyAlignment="1" applyProtection="1">
      <alignment horizontal="center" vertical="center"/>
      <protection locked="0"/>
    </xf>
    <xf numFmtId="0" fontId="0" fillId="3" borderId="8" xfId="6" applyFont="1" applyFill="1" applyBorder="1" applyAlignment="1" applyProtection="1">
      <alignment vertical="center" wrapText="1"/>
      <protection locked="0"/>
    </xf>
    <xf numFmtId="0" fontId="3" fillId="3" borderId="8" xfId="6" applyFont="1" applyFill="1" applyBorder="1" applyAlignment="1" applyProtection="1">
      <alignment vertical="center" wrapText="1"/>
      <protection locked="0"/>
    </xf>
    <xf numFmtId="0" fontId="33" fillId="0" borderId="5" xfId="6" applyFont="1" applyBorder="1" applyAlignment="1">
      <alignment horizontal="center" vertical="center"/>
    </xf>
    <xf numFmtId="0" fontId="17" fillId="0" borderId="5" xfId="6" applyFont="1" applyBorder="1" applyAlignment="1">
      <alignment vertical="center" wrapText="1"/>
    </xf>
    <xf numFmtId="0" fontId="3" fillId="0" borderId="0" xfId="4" applyFont="1" applyAlignment="1">
      <alignment vertical="center" wrapText="1"/>
    </xf>
    <xf numFmtId="0" fontId="0" fillId="0" borderId="5" xfId="6" applyFont="1" applyBorder="1" applyAlignment="1">
      <alignment vertical="center" wrapText="1"/>
    </xf>
    <xf numFmtId="0" fontId="17" fillId="0" borderId="5" xfId="0" applyFont="1" applyBorder="1" applyAlignment="1">
      <alignment vertical="center" wrapText="1"/>
    </xf>
    <xf numFmtId="0" fontId="17" fillId="0" borderId="5" xfId="6" applyFont="1" applyBorder="1">
      <alignment vertical="center"/>
    </xf>
    <xf numFmtId="0" fontId="17" fillId="0" borderId="0" xfId="4" applyFont="1">
      <alignment vertical="center"/>
    </xf>
    <xf numFmtId="0" fontId="0" fillId="3" borderId="5" xfId="6" applyFont="1" applyFill="1" applyBorder="1" applyProtection="1">
      <alignment vertical="center"/>
      <protection locked="0"/>
    </xf>
    <xf numFmtId="0" fontId="3" fillId="3" borderId="5" xfId="6" applyFont="1" applyFill="1" applyBorder="1" applyProtection="1">
      <alignment vertical="center"/>
      <protection locked="0"/>
    </xf>
    <xf numFmtId="0" fontId="3" fillId="3" borderId="8" xfId="6" applyFont="1" applyFill="1" applyBorder="1" applyProtection="1">
      <alignment vertical="center"/>
      <protection locked="0"/>
    </xf>
    <xf numFmtId="180" fontId="6" fillId="0" borderId="5" xfId="6" applyNumberFormat="1" applyFont="1" applyBorder="1">
      <alignment vertical="center"/>
    </xf>
    <xf numFmtId="0" fontId="6" fillId="3" borderId="5" xfId="6" applyFont="1" applyFill="1" applyBorder="1" applyProtection="1">
      <alignment vertical="center"/>
      <protection locked="0"/>
    </xf>
    <xf numFmtId="0" fontId="0" fillId="0" borderId="5" xfId="6" applyFont="1" applyBorder="1">
      <alignment vertical="center"/>
    </xf>
    <xf numFmtId="0" fontId="3" fillId="0" borderId="0" xfId="6" applyFont="1" applyAlignment="1">
      <alignment vertical="center" wrapText="1"/>
    </xf>
    <xf numFmtId="0" fontId="14" fillId="0" borderId="0" xfId="6" applyFont="1" applyAlignment="1">
      <alignment horizontal="right" vertical="center"/>
    </xf>
    <xf numFmtId="0" fontId="3" fillId="0" borderId="11" xfId="6" applyFont="1" applyBorder="1" applyAlignment="1">
      <alignment horizontal="center" vertical="center"/>
    </xf>
    <xf numFmtId="0" fontId="3" fillId="0" borderId="11" xfId="6" applyFont="1" applyBorder="1" applyAlignment="1">
      <alignment horizontal="center" vertical="center" wrapText="1"/>
    </xf>
    <xf numFmtId="0" fontId="3" fillId="7" borderId="1" xfId="6" applyFont="1" applyFill="1" applyBorder="1" applyAlignment="1">
      <alignment horizontal="center" vertical="center" wrapText="1"/>
    </xf>
    <xf numFmtId="0" fontId="35" fillId="0" borderId="5" xfId="6" applyFont="1" applyBorder="1" applyAlignment="1">
      <alignment horizontal="center" vertical="center" textRotation="255" wrapText="1"/>
    </xf>
    <xf numFmtId="0" fontId="17" fillId="3" borderId="5" xfId="6" applyFont="1" applyFill="1" applyBorder="1" applyAlignment="1">
      <alignment horizontal="center" vertical="center"/>
    </xf>
    <xf numFmtId="0" fontId="17" fillId="3" borderId="5" xfId="6" applyFont="1" applyFill="1" applyBorder="1" applyAlignment="1">
      <alignment horizontal="center" vertical="center" wrapText="1"/>
    </xf>
    <xf numFmtId="38" fontId="17" fillId="3" borderId="5" xfId="2" applyFont="1" applyFill="1" applyBorder="1" applyAlignment="1" applyProtection="1">
      <alignment horizontal="center" vertical="center" wrapText="1"/>
    </xf>
    <xf numFmtId="0" fontId="17" fillId="3" borderId="8" xfId="6" applyFont="1" applyFill="1" applyBorder="1" applyAlignment="1">
      <alignment vertical="center" wrapText="1"/>
    </xf>
    <xf numFmtId="0" fontId="34" fillId="3" borderId="5" xfId="6" applyFont="1" applyFill="1" applyBorder="1" applyAlignment="1">
      <alignment horizontal="center" vertical="center"/>
    </xf>
    <xf numFmtId="180" fontId="34" fillId="0" borderId="5" xfId="6" applyNumberFormat="1" applyFont="1" applyBorder="1">
      <alignment vertical="center"/>
    </xf>
    <xf numFmtId="0" fontId="17" fillId="3" borderId="5" xfId="6" applyFont="1" applyFill="1" applyBorder="1" applyAlignment="1">
      <alignment vertical="center" wrapText="1"/>
    </xf>
    <xf numFmtId="0" fontId="34" fillId="3" borderId="5" xfId="6" applyFont="1" applyFill="1" applyBorder="1">
      <alignment vertical="center"/>
    </xf>
    <xf numFmtId="9" fontId="17" fillId="3" borderId="5" xfId="6" applyNumberFormat="1" applyFont="1" applyFill="1" applyBorder="1" applyAlignment="1">
      <alignment horizontal="center" vertical="center" wrapText="1"/>
    </xf>
    <xf numFmtId="0" fontId="24" fillId="0" borderId="0" xfId="0" applyFont="1" applyProtection="1">
      <alignment vertical="center"/>
      <protection locked="0"/>
    </xf>
    <xf numFmtId="0" fontId="12" fillId="0" borderId="0" xfId="0" applyFont="1">
      <alignment vertical="center"/>
    </xf>
    <xf numFmtId="0" fontId="11" fillId="0" borderId="0" xfId="0" applyFont="1">
      <alignment vertical="center"/>
    </xf>
    <xf numFmtId="0" fontId="10" fillId="0" borderId="0" xfId="0" applyFont="1" applyAlignment="1">
      <alignment vertical="center" wrapText="1"/>
    </xf>
    <xf numFmtId="0" fontId="15" fillId="0" borderId="0" xfId="0" applyFont="1">
      <alignment vertical="center"/>
    </xf>
    <xf numFmtId="0" fontId="0" fillId="0" borderId="5" xfId="0" applyBorder="1" applyAlignment="1">
      <alignment horizontal="center" vertical="center" wrapText="1" justifyLastLine="1"/>
    </xf>
    <xf numFmtId="0" fontId="0" fillId="0" borderId="11" xfId="0" applyBorder="1" applyAlignment="1">
      <alignment horizontal="center" vertical="center" wrapText="1"/>
    </xf>
    <xf numFmtId="0" fontId="15" fillId="0" borderId="0" xfId="0" applyFont="1" applyAlignment="1">
      <alignment horizontal="center" vertical="center"/>
    </xf>
    <xf numFmtId="0" fontId="8" fillId="0" borderId="0" xfId="0" applyFont="1" applyAlignment="1">
      <alignment horizontal="center" vertical="center"/>
    </xf>
    <xf numFmtId="38" fontId="0" fillId="0" borderId="0" xfId="0" applyNumberFormat="1">
      <alignment vertical="center"/>
    </xf>
    <xf numFmtId="0" fontId="10" fillId="0" borderId="14" xfId="0" applyFont="1" applyBorder="1">
      <alignment vertical="center"/>
    </xf>
    <xf numFmtId="0" fontId="17" fillId="3" borderId="5" xfId="0" applyFont="1" applyFill="1" applyBorder="1" applyAlignment="1" applyProtection="1">
      <alignment horizontal="center" vertical="center" wrapText="1"/>
      <protection locked="0"/>
    </xf>
    <xf numFmtId="0" fontId="0" fillId="3" borderId="5" xfId="6" applyFont="1" applyFill="1" applyBorder="1" applyAlignment="1" applyProtection="1">
      <alignment horizontal="center" vertical="center"/>
      <protection locked="0"/>
    </xf>
    <xf numFmtId="0" fontId="17" fillId="3" borderId="5" xfId="0" applyFont="1" applyFill="1" applyBorder="1" applyAlignment="1" applyProtection="1">
      <alignment horizontal="center" vertical="center" textRotation="255" wrapText="1"/>
      <protection locked="0"/>
    </xf>
    <xf numFmtId="0" fontId="37" fillId="0" borderId="0" xfId="0" applyFont="1">
      <alignment vertical="center"/>
    </xf>
    <xf numFmtId="0" fontId="38" fillId="0" borderId="0" xfId="0" applyFont="1">
      <alignment vertical="center"/>
    </xf>
    <xf numFmtId="0" fontId="0" fillId="0" borderId="5" xfId="0" applyBorder="1" applyAlignment="1">
      <alignment horizontal="center" vertical="center" wrapText="1"/>
    </xf>
    <xf numFmtId="176" fontId="17" fillId="3" borderId="12" xfId="0" applyNumberFormat="1" applyFont="1" applyFill="1" applyBorder="1" applyAlignment="1">
      <alignment vertical="center" wrapText="1"/>
    </xf>
    <xf numFmtId="176" fontId="24" fillId="3" borderId="12" xfId="0" applyNumberFormat="1" applyFont="1" applyFill="1" applyBorder="1" applyAlignment="1" applyProtection="1">
      <alignment vertical="center" wrapText="1"/>
      <protection locked="0"/>
    </xf>
    <xf numFmtId="0" fontId="0" fillId="0" borderId="30" xfId="0" applyBorder="1" applyAlignment="1">
      <alignment horizontal="center" vertical="center" wrapText="1"/>
    </xf>
    <xf numFmtId="0" fontId="8" fillId="0" borderId="12" xfId="0" applyFont="1" applyBorder="1" applyAlignment="1">
      <alignment horizontal="center" vertical="center"/>
    </xf>
    <xf numFmtId="0" fontId="8" fillId="0" borderId="5" xfId="0" applyFont="1" applyBorder="1" applyAlignment="1">
      <alignment horizontal="center" vertical="center"/>
    </xf>
    <xf numFmtId="3" fontId="0" fillId="0" borderId="23" xfId="0" applyNumberFormat="1" applyBorder="1">
      <alignment vertical="center"/>
    </xf>
    <xf numFmtId="3" fontId="0" fillId="0" borderId="20" xfId="0" applyNumberFormat="1" applyBorder="1">
      <alignment vertical="center"/>
    </xf>
    <xf numFmtId="38" fontId="0" fillId="0" borderId="23" xfId="13" applyNumberFormat="1" applyFont="1" applyBorder="1">
      <alignment vertical="center"/>
    </xf>
    <xf numFmtId="38" fontId="0" fillId="0" borderId="5" xfId="13" applyNumberFormat="1" applyFont="1" applyBorder="1">
      <alignment vertical="center"/>
    </xf>
    <xf numFmtId="3" fontId="0" fillId="0" borderId="25" xfId="0" applyNumberFormat="1" applyBorder="1">
      <alignment vertical="center"/>
    </xf>
    <xf numFmtId="3" fontId="0" fillId="0" borderId="21" xfId="0" applyNumberFormat="1" applyBorder="1">
      <alignment vertical="center"/>
    </xf>
    <xf numFmtId="3" fontId="0" fillId="0" borderId="5" xfId="0" applyNumberFormat="1" applyBorder="1">
      <alignment vertical="center"/>
    </xf>
    <xf numFmtId="38" fontId="0" fillId="0" borderId="12" xfId="13" applyNumberFormat="1" applyFont="1" applyBorder="1">
      <alignment vertical="center"/>
    </xf>
    <xf numFmtId="3" fontId="0" fillId="0" borderId="27" xfId="0" applyNumberFormat="1" applyBorder="1">
      <alignment vertical="center"/>
    </xf>
    <xf numFmtId="3" fontId="0" fillId="0" borderId="12" xfId="0" applyNumberFormat="1" applyBorder="1">
      <alignment vertical="center"/>
    </xf>
    <xf numFmtId="3" fontId="0" fillId="0" borderId="31" xfId="0" applyNumberFormat="1" applyBorder="1">
      <alignment vertical="center"/>
    </xf>
    <xf numFmtId="0" fontId="8" fillId="0" borderId="24" xfId="0" applyFont="1" applyBorder="1" applyAlignment="1">
      <alignment horizontal="center" vertical="center"/>
    </xf>
    <xf numFmtId="0" fontId="8" fillId="0" borderId="26" xfId="0" applyFont="1" applyBorder="1" applyAlignment="1">
      <alignment horizontal="center" vertical="center"/>
    </xf>
    <xf numFmtId="0" fontId="8" fillId="0" borderId="22" xfId="0" applyFont="1" applyBorder="1" applyAlignment="1">
      <alignment horizontal="center" vertical="center"/>
    </xf>
    <xf numFmtId="38" fontId="0" fillId="0" borderId="30" xfId="13" applyNumberFormat="1" applyFont="1" applyBorder="1">
      <alignment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3" fontId="0" fillId="0" borderId="30" xfId="0" applyNumberFormat="1" applyBorder="1">
      <alignment vertical="center"/>
    </xf>
    <xf numFmtId="0" fontId="8" fillId="0" borderId="35" xfId="0" applyFont="1" applyBorder="1" applyAlignment="1">
      <alignment horizontal="center" vertical="center"/>
    </xf>
    <xf numFmtId="3" fontId="0" fillId="0" borderId="36" xfId="0" applyNumberFormat="1" applyBorder="1">
      <alignment vertical="center"/>
    </xf>
    <xf numFmtId="0" fontId="6" fillId="0" borderId="0" xfId="0" applyFont="1" applyProtection="1">
      <alignment vertical="center"/>
      <protection locked="0"/>
    </xf>
    <xf numFmtId="0" fontId="10" fillId="0" borderId="0" xfId="0" applyFont="1" applyProtection="1">
      <alignment vertical="center"/>
      <protection locked="0"/>
    </xf>
    <xf numFmtId="0" fontId="17" fillId="6" borderId="5" xfId="0" applyFont="1" applyFill="1" applyBorder="1" applyAlignment="1" applyProtection="1">
      <alignment horizontal="center" vertical="center" wrapText="1"/>
      <protection locked="0"/>
    </xf>
    <xf numFmtId="0" fontId="17" fillId="4" borderId="5" xfId="0" applyFont="1" applyFill="1" applyBorder="1" applyAlignment="1" applyProtection="1">
      <alignment horizontal="center" vertical="center" wrapText="1"/>
      <protection locked="0"/>
    </xf>
    <xf numFmtId="0" fontId="0" fillId="0" borderId="0" xfId="0" applyProtection="1">
      <alignment vertical="center"/>
      <protection locked="0"/>
    </xf>
    <xf numFmtId="0" fontId="0" fillId="0" borderId="0" xfId="0" applyAlignment="1" applyProtection="1">
      <alignment horizontal="left" vertical="top" wrapText="1"/>
      <protection locked="0"/>
    </xf>
    <xf numFmtId="0" fontId="0" fillId="0" borderId="0" xfId="0" applyAlignment="1" applyProtection="1">
      <alignment vertical="top"/>
      <protection locked="0"/>
    </xf>
    <xf numFmtId="0" fontId="13" fillId="0" borderId="0" xfId="0" applyFont="1" applyAlignment="1" applyProtection="1">
      <alignment horizontal="left" vertical="top" wrapText="1"/>
      <protection locked="0"/>
    </xf>
    <xf numFmtId="0" fontId="8" fillId="0" borderId="18" xfId="0" applyFont="1" applyBorder="1">
      <alignment vertical="center"/>
    </xf>
    <xf numFmtId="0" fontId="17" fillId="6" borderId="5" xfId="0" applyFont="1" applyFill="1" applyBorder="1" applyAlignment="1">
      <alignment horizontal="center" vertical="center" wrapText="1"/>
    </xf>
    <xf numFmtId="0" fontId="8" fillId="0" borderId="13" xfId="0" applyFont="1" applyBorder="1">
      <alignment vertical="center"/>
    </xf>
    <xf numFmtId="0" fontId="17" fillId="6" borderId="5" xfId="0" applyFont="1" applyFill="1" applyBorder="1" applyAlignment="1">
      <alignment vertical="center" wrapText="1"/>
    </xf>
    <xf numFmtId="0" fontId="17" fillId="3" borderId="5" xfId="0" applyFont="1" applyFill="1" applyBorder="1" applyAlignment="1">
      <alignment horizontal="center" vertical="center" wrapText="1"/>
    </xf>
    <xf numFmtId="176" fontId="17" fillId="3" borderId="5" xfId="0" applyNumberFormat="1" applyFont="1" applyFill="1" applyBorder="1" applyAlignment="1">
      <alignment horizontal="right" vertical="center" wrapText="1"/>
    </xf>
    <xf numFmtId="0" fontId="17" fillId="4" borderId="5" xfId="0" applyFont="1" applyFill="1" applyBorder="1" applyAlignment="1">
      <alignment horizontal="center" vertical="center" wrapText="1"/>
    </xf>
    <xf numFmtId="14" fontId="17" fillId="3" borderId="8" xfId="0" applyNumberFormat="1" applyFont="1" applyFill="1" applyBorder="1" applyAlignment="1">
      <alignment vertical="center" wrapText="1"/>
    </xf>
    <xf numFmtId="177" fontId="28" fillId="3" borderId="15" xfId="0" applyNumberFormat="1" applyFont="1" applyFill="1" applyBorder="1" applyAlignment="1">
      <alignment horizontal="center" vertical="center" wrapText="1" shrinkToFit="1"/>
    </xf>
    <xf numFmtId="0" fontId="28" fillId="3" borderId="5" xfId="0" applyFont="1" applyFill="1" applyBorder="1" applyAlignment="1">
      <alignment horizontal="center" vertical="center" wrapText="1" shrinkToFit="1"/>
    </xf>
    <xf numFmtId="38" fontId="0" fillId="0" borderId="23" xfId="13" applyNumberFormat="1" applyFont="1" applyBorder="1" applyProtection="1">
      <alignment vertical="center"/>
    </xf>
    <xf numFmtId="38" fontId="0" fillId="0" borderId="5" xfId="13" applyNumberFormat="1" applyFont="1" applyBorder="1" applyProtection="1">
      <alignment vertical="center"/>
    </xf>
    <xf numFmtId="0" fontId="17" fillId="4" borderId="8" xfId="0" applyFont="1" applyFill="1" applyBorder="1" applyAlignment="1" applyProtection="1">
      <alignment horizontal="center" vertical="center" wrapText="1"/>
      <protection locked="0"/>
    </xf>
    <xf numFmtId="9" fontId="32" fillId="0" borderId="24" xfId="0" applyNumberFormat="1" applyFont="1" applyBorder="1" applyAlignment="1">
      <alignment horizontal="center" vertical="center" wrapText="1"/>
    </xf>
    <xf numFmtId="0" fontId="32" fillId="0" borderId="23" xfId="0" applyFont="1" applyBorder="1" applyAlignment="1">
      <alignment horizontal="center" vertical="center" wrapText="1"/>
    </xf>
    <xf numFmtId="9" fontId="32" fillId="0" borderId="22" xfId="0" applyNumberFormat="1" applyFont="1" applyBorder="1" applyAlignment="1">
      <alignment horizontal="center" vertical="center" wrapText="1"/>
    </xf>
    <xf numFmtId="0" fontId="32" fillId="0" borderId="20" xfId="0" applyFont="1" applyBorder="1" applyAlignment="1">
      <alignment horizontal="center" vertical="center" wrapText="1"/>
    </xf>
    <xf numFmtId="0" fontId="8" fillId="0" borderId="12" xfId="0" applyFont="1" applyBorder="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wrapText="1"/>
    </xf>
    <xf numFmtId="0" fontId="8" fillId="0" borderId="5" xfId="0" applyFont="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justifyLastLine="1"/>
    </xf>
    <xf numFmtId="0" fontId="0" fillId="0" borderId="18" xfId="0" applyBorder="1" applyAlignment="1">
      <alignment horizontal="center" vertical="center" wrapText="1" justifyLastLine="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justifyLastLine="1"/>
    </xf>
    <xf numFmtId="0" fontId="0" fillId="0" borderId="12" xfId="0" applyBorder="1" applyAlignment="1">
      <alignment horizontal="center" vertical="center" wrapText="1" justifyLastLine="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justifyLastLine="1"/>
    </xf>
    <xf numFmtId="0" fontId="0" fillId="0" borderId="4" xfId="0" applyBorder="1" applyAlignment="1">
      <alignment horizontal="center" vertical="center" wrapText="1" justifyLastLine="1"/>
    </xf>
    <xf numFmtId="0" fontId="0" fillId="0" borderId="5" xfId="0" applyBorder="1" applyAlignment="1">
      <alignment horizontal="center" vertical="center" wrapText="1"/>
    </xf>
    <xf numFmtId="0" fontId="0" fillId="0" borderId="11" xfId="0" applyBorder="1" applyAlignment="1">
      <alignment horizontal="center" vertical="center" wrapText="1" justifyLastLine="1"/>
    </xf>
    <xf numFmtId="0" fontId="0" fillId="0" borderId="1" xfId="0" applyBorder="1" applyAlignment="1">
      <alignment horizontal="center" vertical="center" wrapText="1" justifyLastLine="1"/>
    </xf>
    <xf numFmtId="0" fontId="0" fillId="0" borderId="16"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textRotation="255" wrapText="1"/>
    </xf>
    <xf numFmtId="0" fontId="0" fillId="0" borderId="1" xfId="0" applyBorder="1" applyAlignment="1">
      <alignment horizontal="center" vertical="center" textRotation="255" wrapText="1"/>
    </xf>
    <xf numFmtId="0" fontId="0" fillId="0" borderId="3" xfId="0" applyBorder="1" applyAlignment="1">
      <alignment horizontal="center" vertical="center" wrapText="1"/>
    </xf>
    <xf numFmtId="0" fontId="0" fillId="0" borderId="3" xfId="0" applyBorder="1" applyAlignment="1">
      <alignment horizontal="center" vertical="center" textRotation="255" wrapText="1"/>
    </xf>
    <xf numFmtId="0" fontId="0" fillId="0" borderId="11" xfId="0" applyBorder="1" applyAlignment="1" applyProtection="1">
      <alignment horizontal="center" vertical="center" textRotation="255" wrapText="1"/>
      <protection locked="0"/>
    </xf>
    <xf numFmtId="0" fontId="0" fillId="0" borderId="1" xfId="0" applyBorder="1" applyAlignment="1" applyProtection="1">
      <alignment horizontal="center" vertical="center" textRotation="255" wrapText="1"/>
      <protection locked="0"/>
    </xf>
    <xf numFmtId="0" fontId="0" fillId="0" borderId="2" xfId="0" applyBorder="1" applyAlignment="1">
      <alignment horizontal="center" vertical="center" textRotation="255" wrapText="1"/>
    </xf>
    <xf numFmtId="0" fontId="0" fillId="0" borderId="2" xfId="0" applyBorder="1" applyAlignment="1" applyProtection="1">
      <alignment horizontal="center" vertical="center" textRotation="255" wrapText="1"/>
      <protection locked="0"/>
    </xf>
    <xf numFmtId="0" fontId="0" fillId="0" borderId="17" xfId="0" applyBorder="1" applyAlignment="1">
      <alignment horizontal="center" vertical="center" wrapText="1" justifyLastLine="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justifyLastLine="1"/>
    </xf>
    <xf numFmtId="9" fontId="32" fillId="0" borderId="23" xfId="0" applyNumberFormat="1" applyFont="1" applyBorder="1" applyAlignment="1">
      <alignment horizontal="center" vertical="center" wrapText="1"/>
    </xf>
    <xf numFmtId="9" fontId="32" fillId="0" borderId="5" xfId="0" applyNumberFormat="1" applyFont="1" applyBorder="1" applyAlignment="1">
      <alignment horizontal="center" vertical="center" wrapText="1"/>
    </xf>
    <xf numFmtId="9" fontId="32" fillId="0" borderId="30" xfId="0" applyNumberFormat="1" applyFont="1" applyBorder="1" applyAlignment="1">
      <alignment horizontal="center" vertical="center" wrapText="1"/>
    </xf>
    <xf numFmtId="9" fontId="39" fillId="0" borderId="12" xfId="0" applyNumberFormat="1" applyFont="1" applyBorder="1" applyAlignment="1">
      <alignment horizontal="center" vertical="center" wrapText="1"/>
    </xf>
    <xf numFmtId="9" fontId="39" fillId="0" borderId="5" xfId="0" applyNumberFormat="1" applyFont="1" applyBorder="1" applyAlignment="1">
      <alignment horizontal="center" vertical="center" wrapText="1"/>
    </xf>
    <xf numFmtId="9" fontId="39" fillId="0" borderId="20" xfId="0" applyNumberFormat="1" applyFont="1" applyBorder="1" applyAlignment="1">
      <alignment horizontal="center" vertical="center" wrapText="1"/>
    </xf>
    <xf numFmtId="0" fontId="8" fillId="0" borderId="30" xfId="0" applyFont="1" applyBorder="1" applyAlignment="1">
      <alignment horizontal="center" vertical="center" wrapTex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0" fillId="0" borderId="4" xfId="0" applyBorder="1" applyAlignment="1">
      <alignment horizontal="center" vertical="center" wrapText="1"/>
    </xf>
    <xf numFmtId="0" fontId="0" fillId="0" borderId="29" xfId="0" applyBorder="1" applyAlignment="1">
      <alignment horizontal="center" vertical="center" wrapText="1"/>
    </xf>
    <xf numFmtId="0" fontId="0" fillId="0" borderId="5" xfId="0" applyBorder="1" applyAlignment="1">
      <alignment horizontal="center" vertical="center" wrapText="1" justifyLastLine="1"/>
    </xf>
    <xf numFmtId="0" fontId="0" fillId="0" borderId="30" xfId="0" applyBorder="1" applyAlignment="1">
      <alignment horizontal="center" vertical="center" wrapText="1" justifyLastLine="1"/>
    </xf>
    <xf numFmtId="0" fontId="20" fillId="0" borderId="0" xfId="4" applyFont="1" applyAlignment="1">
      <alignment horizontal="center" vertical="center"/>
    </xf>
    <xf numFmtId="0" fontId="3" fillId="0" borderId="5" xfId="6" applyFont="1" applyBorder="1" applyAlignment="1">
      <alignment horizontal="center" vertical="center" wrapText="1"/>
    </xf>
    <xf numFmtId="0" fontId="3" fillId="0" borderId="5" xfId="6" applyFont="1" applyBorder="1" applyAlignment="1">
      <alignment horizontal="center" vertical="center"/>
    </xf>
    <xf numFmtId="0" fontId="3" fillId="7" borderId="5" xfId="6" applyFont="1" applyFill="1" applyBorder="1" applyAlignment="1">
      <alignment horizontal="center" vertical="center"/>
    </xf>
    <xf numFmtId="0" fontId="3" fillId="0" borderId="11" xfId="6" applyFont="1" applyBorder="1" applyAlignment="1">
      <alignment horizontal="center" vertical="center"/>
    </xf>
    <xf numFmtId="0" fontId="3" fillId="0" borderId="2" xfId="6" applyFont="1" applyBorder="1" applyAlignment="1">
      <alignment horizontal="center" vertical="center"/>
    </xf>
    <xf numFmtId="0" fontId="3" fillId="0" borderId="3" xfId="6" applyFont="1" applyBorder="1" applyAlignment="1">
      <alignment horizontal="center" vertical="center"/>
    </xf>
    <xf numFmtId="0" fontId="3" fillId="0" borderId="4" xfId="6" applyFont="1" applyBorder="1" applyAlignment="1">
      <alignment horizontal="center" vertical="center"/>
    </xf>
    <xf numFmtId="0" fontId="3" fillId="0" borderId="18" xfId="6" applyFont="1" applyBorder="1" applyAlignment="1">
      <alignment horizontal="center" vertical="center"/>
    </xf>
    <xf numFmtId="0" fontId="3" fillId="0" borderId="11" xfId="6" applyFont="1" applyBorder="1" applyAlignment="1">
      <alignment horizontal="center" vertical="center" wrapText="1"/>
    </xf>
    <xf numFmtId="0" fontId="3" fillId="0" borderId="1" xfId="6" applyFont="1" applyBorder="1" applyAlignment="1">
      <alignment horizontal="center" vertical="center" wrapText="1"/>
    </xf>
    <xf numFmtId="0" fontId="3" fillId="0" borderId="2" xfId="6" applyFont="1" applyBorder="1" applyAlignment="1">
      <alignment horizontal="center" vertical="center" wrapText="1"/>
    </xf>
    <xf numFmtId="0" fontId="0" fillId="0" borderId="11" xfId="6" applyFont="1" applyBorder="1" applyAlignment="1">
      <alignment horizontal="center" vertical="center" wrapText="1"/>
    </xf>
    <xf numFmtId="0" fontId="3" fillId="0" borderId="8"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0" fontId="3" fillId="0" borderId="8" xfId="6" applyFont="1" applyBorder="1" applyAlignment="1">
      <alignment horizontal="center" vertical="center"/>
    </xf>
    <xf numFmtId="0" fontId="3" fillId="0" borderId="13" xfId="6" applyFont="1" applyBorder="1" applyAlignment="1">
      <alignment horizontal="center" vertical="center"/>
    </xf>
    <xf numFmtId="0" fontId="3" fillId="0" borderId="12" xfId="6" applyFont="1" applyBorder="1" applyAlignment="1">
      <alignment horizontal="center" vertical="center"/>
    </xf>
  </cellXfs>
  <cellStyles count="14">
    <cellStyle name="パーセント" xfId="1" builtinId="5"/>
    <cellStyle name="桁区切り" xfId="2" builtinId="6"/>
    <cellStyle name="桁区切り 3 2" xfId="11" xr:uid="{68A1692C-03F4-4E7B-8169-D5DE93752B28}"/>
    <cellStyle name="通貨" xfId="13" builtinId="7"/>
    <cellStyle name="標準" xfId="0" builtinId="0"/>
    <cellStyle name="標準 2" xfId="4" xr:uid="{EF749C21-EA9D-4210-AB2F-840447338F6C}"/>
    <cellStyle name="標準 2 2" xfId="5" xr:uid="{C9B2B57C-B93E-4FDC-83FB-4733840399E2}"/>
    <cellStyle name="標準 2 2 2" xfId="7" xr:uid="{83CAFC8D-CC1D-41B2-92FF-996851F64309}"/>
    <cellStyle name="標準 2 2 3" xfId="12" xr:uid="{CCCF3AEA-C1DA-4AD1-AC6F-2F44E6277C9B}"/>
    <cellStyle name="標準 3" xfId="9" xr:uid="{CCEABBAA-F52C-41ED-A164-572938368A5E}"/>
    <cellStyle name="標準 3 2" xfId="10" xr:uid="{BE948A97-2CD7-4065-BE90-E90D04591E68}"/>
    <cellStyle name="標準 6" xfId="8" xr:uid="{8A92B0E7-5DF6-49B6-AB6B-97A43BED476C}"/>
    <cellStyle name="標準 8" xfId="6" xr:uid="{77DAB070-7207-43EB-A7B4-E15C14B24B1B}"/>
    <cellStyle name="未定義" xfId="3" xr:uid="{00000000-0005-0000-0000-000003000000}"/>
  </cellStyles>
  <dxfs count="0"/>
  <tableStyles count="0" defaultTableStyle="TableStyleMedium9" defaultPivotStyle="PivotStyleLight16"/>
  <colors>
    <mruColors>
      <color rgb="FFFFFF99"/>
      <color rgb="FFB7DEE8"/>
      <color rgb="FFFFC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1</xdr:colOff>
      <xdr:row>8</xdr:row>
      <xdr:rowOff>173184</xdr:rowOff>
    </xdr:from>
    <xdr:to>
      <xdr:col>19</xdr:col>
      <xdr:colOff>562841</xdr:colOff>
      <xdr:row>12</xdr:row>
      <xdr:rowOff>0</xdr:rowOff>
    </xdr:to>
    <xdr:sp macro="" textlink="" fLocksText="0">
      <xdr:nvSpPr>
        <xdr:cNvPr id="2" name="テキスト ボックス 1">
          <a:extLst>
            <a:ext uri="{FF2B5EF4-FFF2-40B4-BE49-F238E27FC236}">
              <a16:creationId xmlns:a16="http://schemas.microsoft.com/office/drawing/2014/main" id="{C23F3336-5EA0-4569-B58F-91527A60544F}"/>
            </a:ext>
          </a:extLst>
        </xdr:cNvPr>
        <xdr:cNvSpPr txBox="1"/>
      </xdr:nvSpPr>
      <xdr:spPr>
        <a:xfrm>
          <a:off x="8110683" y="10463070"/>
          <a:ext cx="11069203" cy="5960340"/>
        </a:xfrm>
        <a:prstGeom prst="rect">
          <a:avLst/>
        </a:prstGeom>
        <a:solidFill>
          <a:schemeClr val="lt1">
            <a:alpha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本テキストボックスは提出時には削除してください</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p>
        <a:p>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本様式の記載のポイント</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a:solidFill>
                <a:srgbClr val="FF0000"/>
              </a:solidFill>
              <a:latin typeface="ＭＳ Ｐゴシック" panose="020B0600070205080204" pitchFamily="50" charset="-128"/>
              <a:ea typeface="ＭＳ Ｐゴシック" panose="020B0600070205080204" pitchFamily="50" charset="-128"/>
            </a:rPr>
            <a:t>○「現状値」「目標値」の欄は、値のみ記載するのではなく、例えば「上位規格品の割合」や「</a:t>
          </a:r>
          <a:r>
            <a:rPr kumimoji="1" lang="en-US" altLang="ja-JP" sz="1100">
              <a:solidFill>
                <a:srgbClr val="FF0000"/>
              </a:solidFill>
              <a:latin typeface="ＭＳ Ｐゴシック" panose="020B0600070205080204" pitchFamily="50" charset="-128"/>
              <a:ea typeface="ＭＳ Ｐゴシック" panose="020B0600070205080204" pitchFamily="50" charset="-128"/>
            </a:rPr>
            <a:t>10a</a:t>
          </a:r>
          <a:r>
            <a:rPr kumimoji="1" lang="ja-JP" altLang="en-US" sz="1100">
              <a:solidFill>
                <a:srgbClr val="FF0000"/>
              </a:solidFill>
              <a:latin typeface="ＭＳ Ｐゴシック" panose="020B0600070205080204" pitchFamily="50" charset="-128"/>
              <a:ea typeface="ＭＳ Ｐゴシック" panose="020B0600070205080204" pitchFamily="50" charset="-128"/>
            </a:rPr>
            <a:t>当たり収量」など、類別に即して値の内容を記載してください。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a:solidFill>
                <a:srgbClr val="FF0000"/>
              </a:solidFill>
              <a:latin typeface="ＭＳ Ｐゴシック" panose="020B0600070205080204" pitchFamily="50" charset="-128"/>
              <a:ea typeface="ＭＳ Ｐゴシック" panose="020B0600070205080204" pitchFamily="50" charset="-128"/>
            </a:rPr>
            <a:t>○「目標数値の考え方」、「現況値の内容」の欄は、その欄の中で</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a:solidFill>
                <a:srgbClr val="FF0000"/>
              </a:solidFill>
              <a:latin typeface="ＭＳ Ｐゴシック" panose="020B0600070205080204" pitchFamily="50" charset="-128"/>
              <a:ea typeface="ＭＳ Ｐゴシック" panose="020B0600070205080204" pitchFamily="50" charset="-128"/>
            </a:rPr>
            <a:t>　・目標値の設定の根拠</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a:solidFill>
                <a:srgbClr val="FF0000"/>
              </a:solidFill>
              <a:latin typeface="ＭＳ Ｐゴシック" panose="020B0600070205080204" pitchFamily="50" charset="-128"/>
              <a:ea typeface="ＭＳ Ｐゴシック" panose="020B0600070205080204" pitchFamily="50" charset="-128"/>
            </a:rPr>
            <a:t>　・ポイント算出の計算過程、根拠</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a:solidFill>
                <a:srgbClr val="FF0000"/>
              </a:solidFill>
              <a:latin typeface="ＭＳ Ｐゴシック" panose="020B0600070205080204" pitchFamily="50" charset="-128"/>
              <a:ea typeface="ＭＳ Ｐゴシック" panose="020B0600070205080204" pitchFamily="50" charset="-128"/>
            </a:rPr>
            <a:t>等が明確にわかるように記載してください。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a:solidFill>
                <a:srgbClr val="FF0000"/>
              </a:solidFill>
              <a:latin typeface="ＭＳ Ｐゴシック" panose="020B0600070205080204" pitchFamily="50" charset="-128"/>
              <a:ea typeface="ＭＳ Ｐゴシック" panose="020B0600070205080204" pitchFamily="50" charset="-128"/>
            </a:rPr>
            <a:t>○「現況値の内容」欄の（設定基準・項目）は、配分基準に記載されている基準をそのまま記載してください（省略や変更は原則しないでください）。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a:solidFill>
                <a:srgbClr val="FF0000"/>
              </a:solidFill>
              <a:latin typeface="ＭＳ Ｐゴシック" panose="020B0600070205080204" pitchFamily="50" charset="-128"/>
              <a:ea typeface="ＭＳ Ｐゴシック" panose="020B0600070205080204" pitchFamily="50" charset="-128"/>
            </a:rPr>
            <a:t>○現状と目標の「％」を比較する目標の場合は、増減率等の単位は「ポイント」になります。「％」ではありませんので、ご注意ください。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a:solidFill>
                <a:srgbClr val="FF0000"/>
              </a:solidFill>
              <a:latin typeface="ＭＳ Ｐゴシック" panose="020B0600070205080204" pitchFamily="50" charset="-128"/>
              <a:ea typeface="ＭＳ Ｐゴシック" panose="020B0600070205080204" pitchFamily="50" charset="-128"/>
            </a:rPr>
            <a:t>○特別な事情等があってやむを得ず現状値に直近年を使用しない場合、該当の欄の中で</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などを付してその事情を簡潔に記載してください。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r>
            <a:rPr kumimoji="1" lang="ja-JP" altLang="ja-JP" sz="1100" b="1">
              <a:solidFill>
                <a:srgbClr val="FF0000"/>
              </a:solidFill>
              <a:effectLst/>
              <a:latin typeface="+mn-lt"/>
              <a:ea typeface="+mn-ea"/>
              <a:cs typeface="+mn-cs"/>
            </a:rPr>
            <a:t>○各項目のポイントには必ず下線を付してください。</a:t>
          </a:r>
          <a:endParaRPr lang="ja-JP" altLang="ja-JP">
            <a:solidFill>
              <a:srgbClr val="FF0000"/>
            </a:solidFill>
            <a:effectLst/>
          </a:endParaRPr>
        </a:p>
        <a:p>
          <a:endParaRPr kumimoji="1" lang="en-US" altLang="ja-JP" sz="1100" b="1">
            <a:solidFill>
              <a:srgbClr val="FF0000"/>
            </a:solidFill>
            <a:effectLst/>
            <a:latin typeface="+mn-lt"/>
            <a:ea typeface="+mn-ea"/>
            <a:cs typeface="+mn-cs"/>
          </a:endParaRPr>
        </a:p>
        <a:p>
          <a:r>
            <a:rPr kumimoji="1" lang="ja-JP" altLang="ja-JP" sz="1100" b="1">
              <a:solidFill>
                <a:srgbClr val="FF0000"/>
              </a:solidFill>
              <a:effectLst/>
              <a:latin typeface="+mn-lt"/>
              <a:ea typeface="+mn-ea"/>
              <a:cs typeface="+mn-cs"/>
            </a:rPr>
            <a:t>○計算式は、関係する数値に①、②を付して、必ず①</a:t>
          </a: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②－１などの記載としてください。（小数第２位以下の端数の取扱いについては統一してください（増減率等は、切捨て。現状値、目標値等は説明できるように整理してください））。</a:t>
          </a:r>
          <a:endParaRPr kumimoji="1" lang="en-US" altLang="ja-JP" sz="1100" b="1">
            <a:solidFill>
              <a:srgbClr val="FF0000"/>
            </a:solidFill>
            <a:effectLst/>
            <a:latin typeface="+mn-lt"/>
            <a:ea typeface="+mn-ea"/>
            <a:cs typeface="+mn-cs"/>
          </a:endParaRPr>
        </a:p>
        <a:p>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a:solidFill>
                <a:srgbClr val="FF0000"/>
              </a:solidFill>
              <a:latin typeface="ＭＳ Ｐゴシック" panose="020B0600070205080204" pitchFamily="50" charset="-128"/>
              <a:ea typeface="ＭＳ Ｐゴシック" panose="020B0600070205080204" pitchFamily="50" charset="-128"/>
            </a:rPr>
            <a:t>○平均値のほか５中３や７中５等の数値を用いる場合、対象となる全ての年度の数値を記載し、５中３や７中５の場合は、どの年を採用したのか〇</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で明記してください。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a:solidFill>
                <a:srgbClr val="FF0000"/>
              </a:solidFill>
              <a:latin typeface="ＭＳ Ｐゴシック" panose="020B0600070205080204" pitchFamily="50" charset="-128"/>
              <a:ea typeface="ＭＳ Ｐゴシック" panose="020B0600070205080204" pitchFamily="50" charset="-128"/>
            </a:rPr>
            <a:t>（例）</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令和</a:t>
          </a:r>
          <a:r>
            <a:rPr kumimoji="1" lang="en-US" altLang="ja-JP" sz="1100">
              <a:solidFill>
                <a:srgbClr val="FF0000"/>
              </a:solidFill>
              <a:latin typeface="ＭＳ Ｐゴシック" panose="020B0600070205080204" pitchFamily="50" charset="-128"/>
              <a:ea typeface="ＭＳ Ｐゴシック" panose="020B0600070205080204" pitchFamily="50" charset="-128"/>
            </a:rPr>
            <a:t>2</a:t>
          </a:r>
          <a:r>
            <a:rPr kumimoji="1" lang="ja-JP" altLang="en-US" sz="1100">
              <a:solidFill>
                <a:srgbClr val="FF0000"/>
              </a:solidFill>
              <a:latin typeface="ＭＳ Ｐゴシック" panose="020B0600070205080204" pitchFamily="50" charset="-128"/>
              <a:ea typeface="ＭＳ Ｐゴシック" panose="020B0600070205080204" pitchFamily="50" charset="-128"/>
            </a:rPr>
            <a:t>～</a:t>
          </a:r>
          <a:r>
            <a:rPr kumimoji="1" lang="en-US" altLang="ja-JP" sz="1100">
              <a:solidFill>
                <a:srgbClr val="FF0000"/>
              </a:solidFill>
              <a:latin typeface="ＭＳ Ｐゴシック" panose="020B0600070205080204" pitchFamily="50" charset="-128"/>
              <a:ea typeface="ＭＳ Ｐゴシック" panose="020B0600070205080204" pitchFamily="50" charset="-128"/>
            </a:rPr>
            <a:t>6</a:t>
          </a:r>
          <a:r>
            <a:rPr kumimoji="1" lang="ja-JP" altLang="en-US" sz="1100">
              <a:solidFill>
                <a:srgbClr val="FF0000"/>
              </a:solidFill>
              <a:latin typeface="ＭＳ Ｐゴシック" panose="020B0600070205080204" pitchFamily="50" charset="-128"/>
              <a:ea typeface="ＭＳ Ｐゴシック" panose="020B0600070205080204" pitchFamily="50" charset="-128"/>
            </a:rPr>
            <a:t>年の</a:t>
          </a:r>
          <a:r>
            <a:rPr kumimoji="1" lang="ja-JP" altLang="ja-JP" sz="1100">
              <a:solidFill>
                <a:srgbClr val="FF0000"/>
              </a:solidFill>
              <a:effectLst/>
              <a:latin typeface="+mn-lt"/>
              <a:ea typeface="+mn-ea"/>
              <a:cs typeface="+mn-cs"/>
            </a:rPr>
            <a:t>収量の</a:t>
          </a:r>
          <a:r>
            <a:rPr kumimoji="1" lang="ja-JP" altLang="en-US" sz="1100">
              <a:solidFill>
                <a:srgbClr val="FF0000"/>
              </a:solidFill>
              <a:latin typeface="ＭＳ Ｐゴシック" panose="020B0600070205080204" pitchFamily="50" charset="-128"/>
              <a:ea typeface="ＭＳ Ｐゴシック" panose="020B0600070205080204" pitchFamily="50" charset="-128"/>
            </a:rPr>
            <a:t>５中３</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p>
        <a:p>
          <a:r>
            <a:rPr kumimoji="1" lang="ja-JP" altLang="en-US" sz="1100">
              <a:solidFill>
                <a:srgbClr val="FF0000"/>
              </a:solidFill>
              <a:latin typeface="ＭＳ Ｐゴシック" panose="020B0600070205080204" pitchFamily="50" charset="-128"/>
              <a:ea typeface="ＭＳ Ｐゴシック" panose="020B0600070205080204" pitchFamily="50" charset="-128"/>
            </a:rPr>
            <a:t>○</a:t>
          </a:r>
          <a:r>
            <a:rPr kumimoji="1" lang="en-US" altLang="ja-JP" sz="1100">
              <a:solidFill>
                <a:srgbClr val="FF0000"/>
              </a:solidFill>
              <a:latin typeface="ＭＳ Ｐゴシック" panose="020B0600070205080204" pitchFamily="50" charset="-128"/>
              <a:ea typeface="ＭＳ Ｐゴシック" panose="020B0600070205080204" pitchFamily="50" charset="-128"/>
            </a:rPr>
            <a:t>R2 17,877kg/10a</a:t>
          </a:r>
          <a:endParaRPr kumimoji="1" lang="ja-JP" altLang="en-US" sz="11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a:solidFill>
                <a:srgbClr val="FF0000"/>
              </a:solidFill>
              <a:latin typeface="ＭＳ Ｐゴシック" panose="020B0600070205080204" pitchFamily="50" charset="-128"/>
              <a:ea typeface="ＭＳ Ｐゴシック" panose="020B0600070205080204" pitchFamily="50" charset="-128"/>
            </a:rPr>
            <a:t>○</a:t>
          </a:r>
          <a:r>
            <a:rPr kumimoji="1" lang="en-US" altLang="ja-JP" sz="1100">
              <a:solidFill>
                <a:srgbClr val="FF0000"/>
              </a:solidFill>
              <a:latin typeface="ＭＳ Ｐゴシック" panose="020B0600070205080204" pitchFamily="50" charset="-128"/>
              <a:ea typeface="ＭＳ Ｐゴシック" panose="020B0600070205080204" pitchFamily="50" charset="-128"/>
            </a:rPr>
            <a:t>R3 15,962kg/10a</a:t>
          </a:r>
          <a:endParaRPr kumimoji="1" lang="ja-JP" altLang="en-US" sz="1100">
            <a:solidFill>
              <a:srgbClr val="FF0000"/>
            </a:solidFill>
            <a:latin typeface="ＭＳ Ｐゴシック" panose="020B0600070205080204" pitchFamily="50" charset="-128"/>
            <a:ea typeface="ＭＳ Ｐゴシック" panose="020B0600070205080204" pitchFamily="50" charset="-128"/>
          </a:endParaRPr>
        </a:p>
        <a:p>
          <a:r>
            <a:rPr kumimoji="1" lang="en-US" altLang="ja-JP" sz="1100">
              <a:solidFill>
                <a:srgbClr val="FF0000"/>
              </a:solidFill>
              <a:latin typeface="ＭＳ Ｐゴシック" panose="020B0600070205080204" pitchFamily="50" charset="-128"/>
              <a:ea typeface="ＭＳ Ｐゴシック" panose="020B0600070205080204" pitchFamily="50" charset="-128"/>
            </a:rPr>
            <a:t>×R4 10,843kg/10a</a:t>
          </a:r>
          <a:endParaRPr kumimoji="1" lang="ja-JP" altLang="en-US" sz="1100">
            <a:solidFill>
              <a:srgbClr val="FF0000"/>
            </a:solidFill>
            <a:latin typeface="ＭＳ Ｐゴシック" panose="020B0600070205080204" pitchFamily="50" charset="-128"/>
            <a:ea typeface="ＭＳ Ｐゴシック" panose="020B0600070205080204" pitchFamily="50" charset="-128"/>
          </a:endParaRPr>
        </a:p>
        <a:p>
          <a:r>
            <a:rPr kumimoji="1" lang="en-US" altLang="ja-JP" sz="1100">
              <a:solidFill>
                <a:srgbClr val="FF0000"/>
              </a:solidFill>
              <a:latin typeface="ＭＳ Ｐゴシック" panose="020B0600070205080204" pitchFamily="50" charset="-128"/>
              <a:ea typeface="ＭＳ Ｐゴシック" panose="020B0600070205080204" pitchFamily="50" charset="-128"/>
            </a:rPr>
            <a:t>×R5 21,460kg/10a</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ＭＳ Ｐゴシック" panose="020B0600070205080204" pitchFamily="50" charset="-128"/>
              <a:ea typeface="ＭＳ Ｐゴシック" panose="020B0600070205080204" pitchFamily="50" charset="-128"/>
              <a:cs typeface="+mn-cs"/>
            </a:rPr>
            <a:t>○R6 15,983kg/10a</a:t>
          </a:r>
          <a:endParaRPr kumimoji="1" lang="ja-JP" altLang="en-US" sz="11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a:solidFill>
                <a:srgbClr val="FF0000"/>
              </a:solidFill>
              <a:latin typeface="ＭＳ Ｐゴシック" panose="020B0600070205080204" pitchFamily="50" charset="-128"/>
              <a:ea typeface="ＭＳ Ｐゴシック" panose="020B0600070205080204" pitchFamily="50" charset="-128"/>
            </a:rPr>
            <a:t>（５中３）</a:t>
          </a:r>
          <a:r>
            <a:rPr kumimoji="1" lang="en-US" altLang="ja-JP" sz="1100">
              <a:solidFill>
                <a:srgbClr val="FF0000"/>
              </a:solidFill>
              <a:latin typeface="ＭＳ Ｐゴシック" panose="020B0600070205080204" pitchFamily="50" charset="-128"/>
              <a:ea typeface="ＭＳ Ｐゴシック" panose="020B0600070205080204" pitchFamily="50" charset="-128"/>
            </a:rPr>
            <a:t>16,607kg/10a</a:t>
          </a:r>
        </a:p>
        <a:p>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a:solidFill>
                <a:srgbClr val="FF0000"/>
              </a:solidFill>
              <a:latin typeface="ＭＳ Ｐゴシック" panose="020B0600070205080204" pitchFamily="50" charset="-128"/>
              <a:ea typeface="ＭＳ Ｐゴシック" panose="020B0600070205080204" pitchFamily="50" charset="-128"/>
            </a:rPr>
            <a:t>○「メニュー」の欄は、選んだ類別が属する配分基準上のメニューを記載してください。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82.22\disk1\06%20&#29983;&#29987;&#25512;&#36914;&#23460;\03&#25512;&#36914;&#31532;&#65298;&#29677;\&#9675;&#36786;&#29987;&#29289;&#31561;&#36664;&#20986;&#22519;&#34892;&#12304;H27&#65374;&#12305;\R5&#24180;&#24230;&#35036;&#27491;\051113_&#35201;&#26395;&#35519;&#26619;&#65288;&#65297;&#22238;&#30446;&#65289;\&#36786;&#29987;&#29289;&#31561;&#36664;&#20986;&#25313;&#22823;&#26045;&#35373;&#25972;&#20633;&#20107;&#26989;&#65288;R5&#35036;&#27491;&#65289;_&#27096;&#24335;&#65297;&#65374;&#653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兼マスタ"/>
      <sheetName val="様式１－１（新規分）"/>
      <sheetName val="様式１－２（継続分）"/>
      <sheetName val="様式２"/>
      <sheetName val="様式３（入力不要）"/>
      <sheetName val="様式４"/>
      <sheetName val="様式５（産地競争力の強化）"/>
      <sheetName val="様式６（食品流通のグローバル化）"/>
      <sheetName val="様式７(新規分)（入力不要）"/>
      <sheetName val="様式７（継続分）（入力不要）"/>
      <sheetName val="様式７（合計）（入力不要）"/>
      <sheetName val="リスト（編集不可）"/>
    </sheetNames>
    <sheetDataSet>
      <sheetData sheetId="0">
        <row r="2">
          <cell r="A2" t="str">
            <v>本省</v>
          </cell>
        </row>
        <row r="3">
          <cell r="A3" t="str">
            <v>東北</v>
          </cell>
        </row>
        <row r="4">
          <cell r="A4" t="str">
            <v>関東</v>
          </cell>
        </row>
        <row r="5">
          <cell r="A5" t="str">
            <v>北陸</v>
          </cell>
        </row>
        <row r="6">
          <cell r="A6" t="str">
            <v>東海</v>
          </cell>
        </row>
        <row r="7">
          <cell r="A7" t="str">
            <v>近畿</v>
          </cell>
        </row>
        <row r="8">
          <cell r="A8" t="str">
            <v>中四国</v>
          </cell>
          <cell r="O8" t="str">
            <v>新規</v>
          </cell>
        </row>
        <row r="9">
          <cell r="A9" t="str">
            <v>九州</v>
          </cell>
          <cell r="O9" t="str">
            <v>再編整備</v>
          </cell>
        </row>
        <row r="10">
          <cell r="A10" t="str">
            <v>沖縄</v>
          </cell>
          <cell r="O10" t="str">
            <v>既存施設への設備導入</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B34"/>
  <sheetViews>
    <sheetView tabSelected="1" zoomScale="93" zoomScaleNormal="78" zoomScaleSheetLayoutView="89" workbookViewId="0">
      <pane xSplit="5" ySplit="7" topLeftCell="F8" activePane="bottomRight" state="frozen"/>
      <selection activeCell="C4" sqref="C4:C7"/>
      <selection pane="topRight" activeCell="C4" sqref="C4:C7"/>
      <selection pane="bottomLeft" activeCell="C4" sqref="C4:C7"/>
      <selection pane="bottomRight" activeCell="D35" sqref="D35"/>
    </sheetView>
  </sheetViews>
  <sheetFormatPr defaultRowHeight="13.5"/>
  <cols>
    <col min="1" max="1" width="4.125" customWidth="1"/>
    <col min="2" max="2" width="9.5" customWidth="1"/>
    <col min="3" max="3" width="9" customWidth="1"/>
    <col min="4" max="4" width="10.625" customWidth="1"/>
    <col min="5" max="5" width="12.625" customWidth="1"/>
    <col min="6" max="6" width="18.125" customWidth="1"/>
    <col min="7" max="7" width="13.875" customWidth="1"/>
    <col min="8" max="8" width="15.375" customWidth="1"/>
    <col min="9" max="9" width="17.375" customWidth="1"/>
    <col min="10" max="10" width="14.625" customWidth="1"/>
    <col min="11" max="11" width="27.625" customWidth="1"/>
    <col min="12" max="13" width="16.375" customWidth="1"/>
    <col min="14" max="14" width="34.5" customWidth="1"/>
    <col min="15" max="15" width="13.375" customWidth="1"/>
    <col min="16" max="18" width="12.625" customWidth="1"/>
    <col min="19" max="19" width="12.375" customWidth="1"/>
    <col min="20" max="22" width="12.625" customWidth="1"/>
    <col min="23" max="25" width="9.875" customWidth="1"/>
    <col min="26" max="26" width="18.125" customWidth="1"/>
    <col min="27" max="27" width="10.625" customWidth="1"/>
    <col min="28" max="28" width="7.375" customWidth="1"/>
    <col min="29" max="33" width="6.625" customWidth="1"/>
    <col min="34" max="34" width="9.375" customWidth="1"/>
    <col min="35" max="40" width="8.625" customWidth="1"/>
    <col min="41" max="41" width="9" customWidth="1"/>
    <col min="42" max="42" width="6.5" customWidth="1"/>
    <col min="43" max="46" width="6.5" style="141" customWidth="1"/>
    <col min="47" max="47" width="6" customWidth="1"/>
    <col min="48" max="48" width="18.375" customWidth="1"/>
    <col min="50" max="50" width="9" customWidth="1"/>
    <col min="51" max="51" width="11.375" customWidth="1"/>
    <col min="52" max="52" width="12.125" customWidth="1"/>
    <col min="53" max="53" width="11.25" customWidth="1"/>
    <col min="54" max="54" width="11.625" bestFit="1" customWidth="1"/>
  </cols>
  <sheetData>
    <row r="1" spans="1:54" s="1" customFormat="1" ht="20.100000000000001" customHeight="1">
      <c r="A1" s="1" t="s">
        <v>0</v>
      </c>
      <c r="AS1" s="137"/>
      <c r="AT1" s="137"/>
    </row>
    <row r="2" spans="1:54" s="1" customFormat="1" ht="25.15" customHeight="1">
      <c r="B2" s="109" t="s">
        <v>279</v>
      </c>
      <c r="C2" s="110"/>
      <c r="D2" s="110"/>
      <c r="E2" s="110"/>
      <c r="F2" s="110"/>
      <c r="G2" s="110"/>
      <c r="H2" s="110"/>
      <c r="I2" s="110"/>
      <c r="J2" s="110"/>
      <c r="K2" s="110"/>
      <c r="AS2" s="137"/>
      <c r="AT2" s="137"/>
    </row>
    <row r="3" spans="1:54" ht="20.100000000000001" customHeight="1" thickBot="1">
      <c r="A3" s="3"/>
      <c r="B3" s="96" t="s">
        <v>1</v>
      </c>
      <c r="C3" s="3"/>
      <c r="D3" s="97"/>
      <c r="E3" s="3"/>
      <c r="F3" s="3"/>
      <c r="G3" s="3"/>
      <c r="I3" s="3"/>
      <c r="J3" s="3"/>
      <c r="K3" s="3"/>
      <c r="L3" s="3"/>
      <c r="M3" s="3"/>
      <c r="N3" s="3"/>
      <c r="O3" s="3"/>
      <c r="P3" s="3"/>
      <c r="Q3" s="3"/>
      <c r="R3" s="3"/>
      <c r="S3" s="3"/>
      <c r="T3" s="3"/>
      <c r="U3" s="3"/>
      <c r="V3" s="3"/>
      <c r="W3" s="3"/>
      <c r="X3" s="3"/>
      <c r="Y3" s="3"/>
      <c r="Z3" s="3"/>
      <c r="AA3" s="3"/>
      <c r="AB3" s="3"/>
      <c r="AC3" s="105"/>
      <c r="AD3" s="105"/>
      <c r="AE3" s="105"/>
      <c r="AF3" s="105"/>
      <c r="AG3" s="105"/>
      <c r="AH3" s="105"/>
      <c r="AI3" s="105"/>
      <c r="AJ3" s="3"/>
      <c r="AK3" s="105"/>
      <c r="AL3" s="105"/>
      <c r="AM3" s="3"/>
      <c r="AN3" s="3"/>
      <c r="AO3" s="3"/>
      <c r="AP3" s="3"/>
      <c r="AQ3" s="3"/>
      <c r="AR3" s="3"/>
      <c r="AS3" s="138"/>
      <c r="AT3" s="138"/>
      <c r="AY3" t="s">
        <v>265</v>
      </c>
    </row>
    <row r="4" spans="1:54" s="5" customFormat="1" ht="30" customHeight="1">
      <c r="A4" s="170" t="s">
        <v>2</v>
      </c>
      <c r="B4" s="170" t="s">
        <v>3</v>
      </c>
      <c r="C4" s="170" t="s">
        <v>4</v>
      </c>
      <c r="D4" s="170" t="s">
        <v>5</v>
      </c>
      <c r="E4" s="170" t="s">
        <v>6</v>
      </c>
      <c r="F4" s="170" t="s">
        <v>7</v>
      </c>
      <c r="G4" s="168" t="s">
        <v>8</v>
      </c>
      <c r="H4" s="169"/>
      <c r="I4" s="168" t="s">
        <v>9</v>
      </c>
      <c r="J4" s="172"/>
      <c r="K4" s="172"/>
      <c r="L4" s="172"/>
      <c r="M4" s="172"/>
      <c r="N4" s="172"/>
      <c r="O4" s="172"/>
      <c r="P4" s="172"/>
      <c r="Q4" s="172"/>
      <c r="R4" s="172"/>
      <c r="S4" s="172"/>
      <c r="T4" s="172"/>
      <c r="U4" s="172"/>
      <c r="V4" s="172"/>
      <c r="W4" s="172"/>
      <c r="X4" s="172"/>
      <c r="Y4" s="173"/>
      <c r="Z4" s="170" t="s">
        <v>10</v>
      </c>
      <c r="AA4" s="186" t="s">
        <v>11</v>
      </c>
      <c r="AB4" s="192" t="s">
        <v>12</v>
      </c>
      <c r="AC4" s="178"/>
      <c r="AD4" s="178"/>
      <c r="AE4" s="178"/>
      <c r="AF4" s="178"/>
      <c r="AG4" s="169"/>
      <c r="AH4" s="180" t="s">
        <v>13</v>
      </c>
      <c r="AI4" s="180" t="s">
        <v>14</v>
      </c>
      <c r="AJ4" s="180" t="s">
        <v>15</v>
      </c>
      <c r="AK4" s="180" t="s">
        <v>16</v>
      </c>
      <c r="AL4" s="180" t="s">
        <v>17</v>
      </c>
      <c r="AM4" s="180" t="s">
        <v>18</v>
      </c>
      <c r="AN4" s="180" t="s">
        <v>19</v>
      </c>
      <c r="AO4" s="184" t="s">
        <v>20</v>
      </c>
      <c r="AP4" s="187" t="s">
        <v>21</v>
      </c>
      <c r="AQ4" s="147"/>
      <c r="AR4" s="145"/>
      <c r="AS4" s="188" t="s">
        <v>22</v>
      </c>
      <c r="AT4" s="188" t="s">
        <v>278</v>
      </c>
      <c r="AU4" s="186" t="s">
        <v>23</v>
      </c>
      <c r="AV4" s="182" t="s">
        <v>24</v>
      </c>
      <c r="AW4" s="99"/>
      <c r="AY4" s="158" t="s">
        <v>266</v>
      </c>
      <c r="AZ4" s="160" t="s">
        <v>267</v>
      </c>
      <c r="BA4" s="162" t="s">
        <v>268</v>
      </c>
      <c r="BB4" s="163"/>
    </row>
    <row r="5" spans="1:54" s="5" customFormat="1" ht="45.6" customHeight="1">
      <c r="A5" s="171"/>
      <c r="B5" s="171"/>
      <c r="C5" s="171"/>
      <c r="D5" s="171"/>
      <c r="E5" s="171"/>
      <c r="F5" s="171"/>
      <c r="G5" s="166" t="s">
        <v>25</v>
      </c>
      <c r="H5" s="170" t="s">
        <v>26</v>
      </c>
      <c r="I5" s="174" t="s">
        <v>27</v>
      </c>
      <c r="J5" s="170" t="s">
        <v>28</v>
      </c>
      <c r="K5" s="170" t="s">
        <v>29</v>
      </c>
      <c r="L5" s="170" t="s">
        <v>30</v>
      </c>
      <c r="M5" s="170" t="s">
        <v>31</v>
      </c>
      <c r="N5" s="170" t="s">
        <v>33</v>
      </c>
      <c r="O5" s="170" t="s">
        <v>34</v>
      </c>
      <c r="P5" s="168" t="s">
        <v>35</v>
      </c>
      <c r="Q5" s="172"/>
      <c r="R5" s="172"/>
      <c r="S5" s="173"/>
      <c r="T5" s="177" t="s">
        <v>36</v>
      </c>
      <c r="U5" s="178"/>
      <c r="V5" s="169"/>
      <c r="W5" s="170" t="s">
        <v>32</v>
      </c>
      <c r="X5" s="170" t="s">
        <v>252</v>
      </c>
      <c r="Y5" s="170" t="s">
        <v>253</v>
      </c>
      <c r="Z5" s="171"/>
      <c r="AA5" s="166"/>
      <c r="AB5" s="193" t="s">
        <v>37</v>
      </c>
      <c r="AC5" s="194"/>
      <c r="AD5" s="195"/>
      <c r="AE5" s="196" t="s">
        <v>38</v>
      </c>
      <c r="AF5" s="194"/>
      <c r="AG5" s="195"/>
      <c r="AH5" s="181"/>
      <c r="AI5" s="181"/>
      <c r="AJ5" s="181"/>
      <c r="AK5" s="181"/>
      <c r="AL5" s="181"/>
      <c r="AM5" s="181"/>
      <c r="AN5" s="181"/>
      <c r="AO5" s="185"/>
      <c r="AP5" s="185"/>
      <c r="AQ5" s="184" t="s">
        <v>271</v>
      </c>
      <c r="AR5" s="184" t="s">
        <v>272</v>
      </c>
      <c r="AS5" s="189"/>
      <c r="AT5" s="189"/>
      <c r="AU5" s="166"/>
      <c r="AV5" s="183"/>
      <c r="AW5" s="99"/>
      <c r="AY5" s="159"/>
      <c r="AZ5" s="161"/>
      <c r="BA5" s="164" t="s">
        <v>269</v>
      </c>
      <c r="BB5" s="165" t="s">
        <v>270</v>
      </c>
    </row>
    <row r="6" spans="1:54" s="5" customFormat="1" ht="39.6" customHeight="1">
      <c r="A6" s="171"/>
      <c r="B6" s="171"/>
      <c r="C6" s="171"/>
      <c r="D6" s="171"/>
      <c r="E6" s="171"/>
      <c r="F6" s="171"/>
      <c r="G6" s="166"/>
      <c r="H6" s="171"/>
      <c r="I6" s="175"/>
      <c r="J6" s="171"/>
      <c r="K6" s="171"/>
      <c r="L6" s="171"/>
      <c r="M6" s="171"/>
      <c r="N6" s="171"/>
      <c r="O6" s="171"/>
      <c r="P6" s="170" t="s">
        <v>39</v>
      </c>
      <c r="Q6" s="170" t="s">
        <v>40</v>
      </c>
      <c r="R6" s="170" t="s">
        <v>41</v>
      </c>
      <c r="S6" s="170" t="s">
        <v>42</v>
      </c>
      <c r="T6" s="170" t="s">
        <v>39</v>
      </c>
      <c r="U6" s="170" t="s">
        <v>40</v>
      </c>
      <c r="V6" s="179" t="s">
        <v>254</v>
      </c>
      <c r="W6" s="171"/>
      <c r="X6" s="171"/>
      <c r="Y6" s="171"/>
      <c r="Z6" s="171"/>
      <c r="AA6" s="166"/>
      <c r="AB6" s="197" t="s">
        <v>43</v>
      </c>
      <c r="AC6" s="171" t="s">
        <v>44</v>
      </c>
      <c r="AD6" s="171" t="s">
        <v>45</v>
      </c>
      <c r="AE6" s="170" t="s">
        <v>43</v>
      </c>
      <c r="AF6" s="170" t="s">
        <v>44</v>
      </c>
      <c r="AG6" s="170" t="s">
        <v>45</v>
      </c>
      <c r="AH6" s="181"/>
      <c r="AI6" s="181"/>
      <c r="AJ6" s="181"/>
      <c r="AK6" s="181"/>
      <c r="AL6" s="181"/>
      <c r="AM6" s="181"/>
      <c r="AN6" s="181"/>
      <c r="AO6" s="185"/>
      <c r="AP6" s="185"/>
      <c r="AQ6" s="185"/>
      <c r="AR6" s="185"/>
      <c r="AS6" s="189"/>
      <c r="AT6" s="189"/>
      <c r="AU6" s="166"/>
      <c r="AV6" s="183"/>
      <c r="AW6" s="99"/>
      <c r="AY6" s="159"/>
      <c r="AZ6" s="161"/>
      <c r="BA6" s="162"/>
      <c r="BB6" s="163"/>
    </row>
    <row r="7" spans="1:54" s="5" customFormat="1" ht="57.6" customHeight="1">
      <c r="A7" s="171"/>
      <c r="B7" s="171"/>
      <c r="C7" s="171"/>
      <c r="D7" s="171"/>
      <c r="E7" s="171"/>
      <c r="F7" s="171"/>
      <c r="G7" s="167"/>
      <c r="H7" s="176"/>
      <c r="I7" s="175"/>
      <c r="J7" s="171"/>
      <c r="K7" s="171"/>
      <c r="L7" s="171"/>
      <c r="M7" s="176"/>
      <c r="N7" s="171"/>
      <c r="O7" s="171"/>
      <c r="P7" s="171"/>
      <c r="Q7" s="171"/>
      <c r="R7" s="171"/>
      <c r="S7" s="171"/>
      <c r="T7" s="171"/>
      <c r="U7" s="171"/>
      <c r="V7" s="179"/>
      <c r="W7" s="171"/>
      <c r="X7" s="176"/>
      <c r="Y7" s="176"/>
      <c r="Z7" s="171"/>
      <c r="AA7" s="166"/>
      <c r="AB7" s="197"/>
      <c r="AC7" s="171"/>
      <c r="AD7" s="171"/>
      <c r="AE7" s="171"/>
      <c r="AF7" s="171"/>
      <c r="AG7" s="171"/>
      <c r="AH7" s="181"/>
      <c r="AI7" s="181"/>
      <c r="AJ7" s="181"/>
      <c r="AK7" s="181"/>
      <c r="AL7" s="181"/>
      <c r="AM7" s="181"/>
      <c r="AN7" s="181"/>
      <c r="AO7" s="185"/>
      <c r="AP7" s="185"/>
      <c r="AQ7" s="190"/>
      <c r="AR7" s="190"/>
      <c r="AS7" s="189"/>
      <c r="AT7" s="191"/>
      <c r="AU7" s="166"/>
      <c r="AV7" s="183"/>
      <c r="AW7" s="99"/>
      <c r="AY7" s="159"/>
      <c r="AZ7" s="161"/>
      <c r="BA7" s="162"/>
      <c r="BB7" s="163"/>
    </row>
    <row r="8" spans="1:54" ht="210" customHeight="1">
      <c r="A8" s="54" t="s">
        <v>46</v>
      </c>
      <c r="B8" s="55" t="s">
        <v>48</v>
      </c>
      <c r="C8" s="55" t="s">
        <v>49</v>
      </c>
      <c r="D8" s="56" t="s">
        <v>50</v>
      </c>
      <c r="E8" s="56" t="s">
        <v>51</v>
      </c>
      <c r="F8" s="55" t="s">
        <v>52</v>
      </c>
      <c r="G8" s="148" t="s">
        <v>53</v>
      </c>
      <c r="H8" s="56" t="s">
        <v>54</v>
      </c>
      <c r="I8" s="148" t="s">
        <v>55</v>
      </c>
      <c r="J8" s="56" t="s">
        <v>56</v>
      </c>
      <c r="K8" s="56" t="s">
        <v>57</v>
      </c>
      <c r="L8" s="56" t="s">
        <v>58</v>
      </c>
      <c r="M8" s="149" t="s">
        <v>59</v>
      </c>
      <c r="N8" s="56" t="s">
        <v>61</v>
      </c>
      <c r="O8" s="57">
        <v>1900000000</v>
      </c>
      <c r="P8" s="58">
        <v>950000000</v>
      </c>
      <c r="Q8" s="58">
        <v>0</v>
      </c>
      <c r="R8" s="58">
        <v>0</v>
      </c>
      <c r="S8" s="58">
        <v>633334000</v>
      </c>
      <c r="T8" s="150">
        <v>158333000</v>
      </c>
      <c r="U8" s="150">
        <v>79166500</v>
      </c>
      <c r="V8" s="150">
        <v>79166500</v>
      </c>
      <c r="W8" s="151" t="s">
        <v>60</v>
      </c>
      <c r="X8" s="149">
        <v>3</v>
      </c>
      <c r="Y8" s="149">
        <v>2</v>
      </c>
      <c r="Z8" s="59" t="s">
        <v>62</v>
      </c>
      <c r="AA8" s="152">
        <v>46843</v>
      </c>
      <c r="AB8" s="153" t="s">
        <v>63</v>
      </c>
      <c r="AC8" s="154">
        <v>10</v>
      </c>
      <c r="AD8" s="154">
        <v>5</v>
      </c>
      <c r="AE8" s="154" t="s">
        <v>64</v>
      </c>
      <c r="AF8" s="154">
        <v>10</v>
      </c>
      <c r="AG8" s="154">
        <v>4</v>
      </c>
      <c r="AH8" s="47">
        <f>SUM(AC8:AD8,AF8:AG8)</f>
        <v>29</v>
      </c>
      <c r="AI8" s="154">
        <v>2</v>
      </c>
      <c r="AJ8" s="60">
        <v>1</v>
      </c>
      <c r="AK8" s="154"/>
      <c r="AL8" s="154"/>
      <c r="AM8" s="60"/>
      <c r="AN8" s="60"/>
      <c r="AO8" s="47">
        <f>SUM(AH8:AN8)</f>
        <v>32</v>
      </c>
      <c r="AP8" s="71" t="str">
        <f>IF(T8&gt;0,"○","")</f>
        <v>○</v>
      </c>
      <c r="AQ8" s="146"/>
      <c r="AR8" s="146" t="s">
        <v>273</v>
      </c>
      <c r="AS8" s="140" t="s">
        <v>273</v>
      </c>
      <c r="AT8" s="157" t="s">
        <v>273</v>
      </c>
      <c r="AU8" s="61"/>
      <c r="AV8" s="62" t="s">
        <v>65</v>
      </c>
      <c r="AY8" s="117">
        <f>ROUNDDOWN(P8/10,-3)</f>
        <v>95000000</v>
      </c>
      <c r="AZ8" s="118">
        <f>ROUNDDOWN(P8/6,-3)</f>
        <v>158333000</v>
      </c>
      <c r="BA8" s="155">
        <f>ROUNDDOWN(P8/6*10/20,-3)</f>
        <v>79166000</v>
      </c>
      <c r="BB8" s="156">
        <f>ROUNDDOWN(P8/6*10/12,-3)</f>
        <v>131944000</v>
      </c>
    </row>
    <row r="9" spans="1:54" s="36" customFormat="1" ht="89.25" customHeight="1">
      <c r="A9" s="108" t="s">
        <v>66</v>
      </c>
      <c r="B9" s="37" t="s">
        <v>67</v>
      </c>
      <c r="C9" s="37" t="s">
        <v>68</v>
      </c>
      <c r="D9" s="56" t="s">
        <v>50</v>
      </c>
      <c r="E9" s="56" t="s">
        <v>69</v>
      </c>
      <c r="F9" s="55" t="s">
        <v>52</v>
      </c>
      <c r="G9" s="148" t="s">
        <v>70</v>
      </c>
      <c r="H9" s="56" t="s">
        <v>71</v>
      </c>
      <c r="I9" s="148" t="s">
        <v>72</v>
      </c>
      <c r="J9" s="56" t="s">
        <v>73</v>
      </c>
      <c r="K9" s="56" t="s">
        <v>74</v>
      </c>
      <c r="L9" s="56" t="s">
        <v>75</v>
      </c>
      <c r="M9" s="149" t="s">
        <v>76</v>
      </c>
      <c r="N9" s="56" t="s">
        <v>78</v>
      </c>
      <c r="O9" s="57">
        <v>25000000</v>
      </c>
      <c r="P9" s="58">
        <v>11000000</v>
      </c>
      <c r="Q9" s="58">
        <v>0</v>
      </c>
      <c r="R9" s="58">
        <v>0</v>
      </c>
      <c r="S9" s="58">
        <v>11800000</v>
      </c>
      <c r="T9" s="58">
        <v>1100000</v>
      </c>
      <c r="U9" s="150">
        <v>0</v>
      </c>
      <c r="V9" s="58">
        <v>1100000</v>
      </c>
      <c r="W9" s="151" t="s">
        <v>77</v>
      </c>
      <c r="X9" s="149">
        <v>1</v>
      </c>
      <c r="Y9" s="149">
        <v>1</v>
      </c>
      <c r="Z9" s="59" t="s">
        <v>79</v>
      </c>
      <c r="AA9" s="152">
        <v>46477</v>
      </c>
      <c r="AB9" s="153" t="s">
        <v>80</v>
      </c>
      <c r="AC9" s="154">
        <v>10</v>
      </c>
      <c r="AD9" s="154">
        <v>0</v>
      </c>
      <c r="AE9" s="154" t="s">
        <v>81</v>
      </c>
      <c r="AF9" s="154">
        <v>10</v>
      </c>
      <c r="AG9" s="154">
        <v>4</v>
      </c>
      <c r="AH9" s="47">
        <f>SUM(AC9:AD9,AF9:AG9)</f>
        <v>24</v>
      </c>
      <c r="AI9" s="154"/>
      <c r="AJ9" s="60"/>
      <c r="AK9" s="154">
        <v>1</v>
      </c>
      <c r="AL9" s="154"/>
      <c r="AM9" s="60">
        <v>1</v>
      </c>
      <c r="AN9" s="60"/>
      <c r="AO9" s="47">
        <f>SUM(AH9:AN9)</f>
        <v>26</v>
      </c>
      <c r="AP9" s="71" t="str">
        <f t="shared" ref="AP9" si="0">IF(T9&gt;0,"○","")</f>
        <v>○</v>
      </c>
      <c r="AQ9" s="146"/>
      <c r="AR9" s="146"/>
      <c r="AS9" s="139"/>
      <c r="AT9" s="157"/>
      <c r="AU9" s="61"/>
      <c r="AV9" s="62" t="s">
        <v>82</v>
      </c>
      <c r="AY9" s="117">
        <f t="shared" ref="AY9:AY19" si="1">ROUNDDOWN(P9/10,-3)</f>
        <v>1100000</v>
      </c>
      <c r="AZ9" s="118">
        <f t="shared" ref="AZ9:AZ19" si="2">ROUNDDOWN(P9/6,-3)</f>
        <v>1833000</v>
      </c>
      <c r="BA9" s="155">
        <f t="shared" ref="BA9:BA19" si="3">ROUNDDOWN(P9/6*10/20,-3)</f>
        <v>916000</v>
      </c>
      <c r="BB9" s="156">
        <f t="shared" ref="BB9:BB19" si="4">ROUNDDOWN(P9/6*10/12,-3)</f>
        <v>1527000</v>
      </c>
    </row>
    <row r="10" spans="1:54" s="36" customFormat="1" ht="33" customHeight="1">
      <c r="A10" s="44"/>
      <c r="B10" s="33"/>
      <c r="C10" s="33"/>
      <c r="D10" s="34"/>
      <c r="E10" s="34"/>
      <c r="F10" s="38"/>
      <c r="G10" s="33"/>
      <c r="H10" s="34"/>
      <c r="I10" s="33"/>
      <c r="J10" s="34"/>
      <c r="K10" s="34"/>
      <c r="L10" s="34"/>
      <c r="M10" s="34"/>
      <c r="N10" s="34"/>
      <c r="O10" s="40"/>
      <c r="P10" s="45"/>
      <c r="Q10" s="45"/>
      <c r="R10" s="45"/>
      <c r="S10" s="45"/>
      <c r="T10" s="48"/>
      <c r="U10" s="48"/>
      <c r="V10" s="48"/>
      <c r="W10" s="33"/>
      <c r="X10" s="106" t="str">
        <f t="shared" ref="X10:X19" si="5">IF(W10="合理化","－","")</f>
        <v/>
      </c>
      <c r="Y10" s="106"/>
      <c r="Z10" s="49"/>
      <c r="AA10" s="50"/>
      <c r="AB10" s="51"/>
      <c r="AC10" s="52"/>
      <c r="AD10" s="52"/>
      <c r="AE10" s="52"/>
      <c r="AF10" s="52"/>
      <c r="AG10" s="52"/>
      <c r="AH10" s="47">
        <f t="shared" ref="AH10:AH19" si="6">SUM(AC10:AD10,AF10:AG10)</f>
        <v>0</v>
      </c>
      <c r="AI10" s="52"/>
      <c r="AJ10" s="53"/>
      <c r="AK10" s="52"/>
      <c r="AL10" s="52"/>
      <c r="AM10" s="53"/>
      <c r="AN10" s="53"/>
      <c r="AO10" s="47">
        <f t="shared" ref="AO10:AO19" si="7">SUM(AH10:AN10)</f>
        <v>0</v>
      </c>
      <c r="AP10" s="71" t="str">
        <f>IF(T10&gt;0,"○","")</f>
        <v/>
      </c>
      <c r="AQ10" s="139"/>
      <c r="AR10" s="139"/>
      <c r="AS10" s="139"/>
      <c r="AT10" s="157"/>
      <c r="AU10" s="35"/>
      <c r="AV10" s="46"/>
      <c r="AY10" s="117">
        <f t="shared" si="1"/>
        <v>0</v>
      </c>
      <c r="AZ10" s="118">
        <f t="shared" si="2"/>
        <v>0</v>
      </c>
      <c r="BA10" s="119">
        <f t="shared" si="3"/>
        <v>0</v>
      </c>
      <c r="BB10" s="120">
        <f t="shared" si="4"/>
        <v>0</v>
      </c>
    </row>
    <row r="11" spans="1:54" s="36" customFormat="1" ht="33" customHeight="1">
      <c r="A11" s="44"/>
      <c r="B11" s="33"/>
      <c r="C11" s="33"/>
      <c r="D11" s="34"/>
      <c r="E11" s="34"/>
      <c r="F11" s="38"/>
      <c r="G11" s="33"/>
      <c r="H11" s="34"/>
      <c r="I11" s="33"/>
      <c r="J11" s="34"/>
      <c r="K11" s="34"/>
      <c r="L11" s="34"/>
      <c r="M11" s="34"/>
      <c r="N11" s="34"/>
      <c r="O11" s="40"/>
      <c r="P11" s="45"/>
      <c r="Q11" s="45"/>
      <c r="R11" s="45"/>
      <c r="S11" s="45"/>
      <c r="T11" s="48"/>
      <c r="U11" s="48"/>
      <c r="V11" s="48"/>
      <c r="W11" s="33"/>
      <c r="X11" s="106" t="str">
        <f t="shared" si="5"/>
        <v/>
      </c>
      <c r="Y11" s="106"/>
      <c r="Z11" s="49"/>
      <c r="AA11" s="50"/>
      <c r="AB11" s="51"/>
      <c r="AC11" s="52"/>
      <c r="AD11" s="52"/>
      <c r="AE11" s="52"/>
      <c r="AF11" s="52"/>
      <c r="AG11" s="52"/>
      <c r="AH11" s="47">
        <f t="shared" si="6"/>
        <v>0</v>
      </c>
      <c r="AI11" s="52"/>
      <c r="AJ11" s="53"/>
      <c r="AK11" s="52"/>
      <c r="AL11" s="52"/>
      <c r="AM11" s="53"/>
      <c r="AN11" s="53"/>
      <c r="AO11" s="47">
        <f t="shared" si="7"/>
        <v>0</v>
      </c>
      <c r="AP11" s="71" t="str">
        <f t="shared" ref="AP11:AP19" si="8">IF(T11&gt;0,"○","")</f>
        <v/>
      </c>
      <c r="AQ11" s="139"/>
      <c r="AR11" s="139"/>
      <c r="AS11" s="139"/>
      <c r="AT11" s="157"/>
      <c r="AU11" s="35"/>
      <c r="AV11" s="46"/>
      <c r="AY11" s="117">
        <f t="shared" si="1"/>
        <v>0</v>
      </c>
      <c r="AZ11" s="118">
        <f t="shared" si="2"/>
        <v>0</v>
      </c>
      <c r="BA11" s="119">
        <f t="shared" si="3"/>
        <v>0</v>
      </c>
      <c r="BB11" s="120">
        <f t="shared" si="4"/>
        <v>0</v>
      </c>
    </row>
    <row r="12" spans="1:54" s="36" customFormat="1" ht="33" customHeight="1">
      <c r="A12" s="44"/>
      <c r="B12" s="33"/>
      <c r="C12" s="33"/>
      <c r="D12" s="34"/>
      <c r="E12" s="34"/>
      <c r="F12" s="38"/>
      <c r="G12" s="33"/>
      <c r="H12" s="34"/>
      <c r="I12" s="33"/>
      <c r="J12" s="34"/>
      <c r="K12" s="34"/>
      <c r="L12" s="34"/>
      <c r="M12" s="34"/>
      <c r="N12" s="34"/>
      <c r="O12" s="40"/>
      <c r="P12" s="45"/>
      <c r="Q12" s="45"/>
      <c r="R12" s="45"/>
      <c r="S12" s="45"/>
      <c r="T12" s="48"/>
      <c r="U12" s="48"/>
      <c r="V12" s="48"/>
      <c r="W12" s="33"/>
      <c r="X12" s="106" t="str">
        <f t="shared" si="5"/>
        <v/>
      </c>
      <c r="Y12" s="106"/>
      <c r="Z12" s="49"/>
      <c r="AA12" s="50"/>
      <c r="AB12" s="51"/>
      <c r="AC12" s="52"/>
      <c r="AD12" s="52"/>
      <c r="AE12" s="52"/>
      <c r="AF12" s="52"/>
      <c r="AG12" s="52"/>
      <c r="AH12" s="47">
        <f t="shared" si="6"/>
        <v>0</v>
      </c>
      <c r="AI12" s="52"/>
      <c r="AJ12" s="53"/>
      <c r="AK12" s="52"/>
      <c r="AL12" s="52"/>
      <c r="AM12" s="53"/>
      <c r="AN12" s="53"/>
      <c r="AO12" s="47">
        <f t="shared" si="7"/>
        <v>0</v>
      </c>
      <c r="AP12" s="71" t="str">
        <f t="shared" si="8"/>
        <v/>
      </c>
      <c r="AQ12" s="139"/>
      <c r="AR12" s="139"/>
      <c r="AS12" s="139"/>
      <c r="AT12" s="157"/>
      <c r="AU12" s="35"/>
      <c r="AV12" s="46"/>
      <c r="AY12" s="117">
        <f t="shared" si="1"/>
        <v>0</v>
      </c>
      <c r="AZ12" s="118">
        <f t="shared" si="2"/>
        <v>0</v>
      </c>
      <c r="BA12" s="119">
        <f t="shared" si="3"/>
        <v>0</v>
      </c>
      <c r="BB12" s="120">
        <f t="shared" si="4"/>
        <v>0</v>
      </c>
    </row>
    <row r="13" spans="1:54" s="36" customFormat="1" ht="33" customHeight="1">
      <c r="A13" s="44"/>
      <c r="B13" s="33"/>
      <c r="C13" s="33"/>
      <c r="D13" s="34"/>
      <c r="E13" s="34"/>
      <c r="F13" s="38"/>
      <c r="G13" s="33"/>
      <c r="H13" s="34"/>
      <c r="I13" s="33"/>
      <c r="J13" s="34"/>
      <c r="K13" s="34"/>
      <c r="L13" s="34"/>
      <c r="M13" s="34"/>
      <c r="N13" s="34"/>
      <c r="O13" s="40"/>
      <c r="P13" s="45"/>
      <c r="Q13" s="45"/>
      <c r="R13" s="45"/>
      <c r="S13" s="45"/>
      <c r="T13" s="48"/>
      <c r="U13" s="48"/>
      <c r="V13" s="48"/>
      <c r="W13" s="33"/>
      <c r="X13" s="106" t="str">
        <f t="shared" si="5"/>
        <v/>
      </c>
      <c r="Y13" s="106"/>
      <c r="Z13" s="49"/>
      <c r="AA13" s="50"/>
      <c r="AB13" s="51"/>
      <c r="AC13" s="52"/>
      <c r="AD13" s="52"/>
      <c r="AE13" s="52"/>
      <c r="AF13" s="52"/>
      <c r="AG13" s="52"/>
      <c r="AH13" s="47">
        <f t="shared" si="6"/>
        <v>0</v>
      </c>
      <c r="AI13" s="52"/>
      <c r="AJ13" s="53"/>
      <c r="AK13" s="52"/>
      <c r="AL13" s="52"/>
      <c r="AM13" s="53"/>
      <c r="AN13" s="53"/>
      <c r="AO13" s="47">
        <f t="shared" si="7"/>
        <v>0</v>
      </c>
      <c r="AP13" s="71" t="str">
        <f t="shared" si="8"/>
        <v/>
      </c>
      <c r="AQ13" s="139"/>
      <c r="AR13" s="139"/>
      <c r="AS13" s="139"/>
      <c r="AT13" s="157"/>
      <c r="AU13" s="35"/>
      <c r="AV13" s="46"/>
      <c r="AY13" s="117">
        <f t="shared" si="1"/>
        <v>0</v>
      </c>
      <c r="AZ13" s="118">
        <f t="shared" si="2"/>
        <v>0</v>
      </c>
      <c r="BA13" s="119">
        <f t="shared" si="3"/>
        <v>0</v>
      </c>
      <c r="BB13" s="120">
        <f t="shared" si="4"/>
        <v>0</v>
      </c>
    </row>
    <row r="14" spans="1:54" s="36" customFormat="1" ht="33" customHeight="1">
      <c r="A14" s="44"/>
      <c r="B14" s="33"/>
      <c r="C14" s="33"/>
      <c r="D14" s="34"/>
      <c r="E14" s="34"/>
      <c r="F14" s="38"/>
      <c r="G14" s="33"/>
      <c r="H14" s="34"/>
      <c r="I14" s="33"/>
      <c r="J14" s="34"/>
      <c r="K14" s="34"/>
      <c r="L14" s="34"/>
      <c r="M14" s="34"/>
      <c r="N14" s="34"/>
      <c r="O14" s="40"/>
      <c r="P14" s="45"/>
      <c r="Q14" s="45"/>
      <c r="R14" s="45"/>
      <c r="S14" s="45"/>
      <c r="T14" s="48"/>
      <c r="U14" s="48"/>
      <c r="V14" s="48"/>
      <c r="W14" s="33"/>
      <c r="X14" s="106" t="str">
        <f t="shared" si="5"/>
        <v/>
      </c>
      <c r="Y14" s="106"/>
      <c r="Z14" s="49"/>
      <c r="AA14" s="50"/>
      <c r="AB14" s="51"/>
      <c r="AC14" s="52"/>
      <c r="AD14" s="52"/>
      <c r="AE14" s="52"/>
      <c r="AF14" s="52"/>
      <c r="AG14" s="52"/>
      <c r="AH14" s="47">
        <f t="shared" si="6"/>
        <v>0</v>
      </c>
      <c r="AI14" s="52"/>
      <c r="AJ14" s="53"/>
      <c r="AK14" s="52"/>
      <c r="AL14" s="52"/>
      <c r="AM14" s="53"/>
      <c r="AN14" s="53"/>
      <c r="AO14" s="47">
        <f t="shared" si="7"/>
        <v>0</v>
      </c>
      <c r="AP14" s="71" t="str">
        <f t="shared" si="8"/>
        <v/>
      </c>
      <c r="AQ14" s="139"/>
      <c r="AR14" s="139"/>
      <c r="AS14" s="139"/>
      <c r="AT14" s="157"/>
      <c r="AU14" s="35"/>
      <c r="AV14" s="46"/>
      <c r="AY14" s="117">
        <f t="shared" si="1"/>
        <v>0</v>
      </c>
      <c r="AZ14" s="118">
        <f t="shared" si="2"/>
        <v>0</v>
      </c>
      <c r="BA14" s="119">
        <f t="shared" si="3"/>
        <v>0</v>
      </c>
      <c r="BB14" s="120">
        <f t="shared" si="4"/>
        <v>0</v>
      </c>
    </row>
    <row r="15" spans="1:54" s="36" customFormat="1" ht="33" customHeight="1">
      <c r="A15" s="44"/>
      <c r="B15" s="33"/>
      <c r="C15" s="33"/>
      <c r="D15" s="34"/>
      <c r="E15" s="34"/>
      <c r="F15" s="38"/>
      <c r="G15" s="33"/>
      <c r="H15" s="34"/>
      <c r="I15" s="33"/>
      <c r="J15" s="34"/>
      <c r="K15" s="34"/>
      <c r="L15" s="34"/>
      <c r="M15" s="34"/>
      <c r="N15" s="34"/>
      <c r="O15" s="40"/>
      <c r="P15" s="45"/>
      <c r="Q15" s="45"/>
      <c r="R15" s="45"/>
      <c r="S15" s="45"/>
      <c r="T15" s="48"/>
      <c r="U15" s="48"/>
      <c r="V15" s="48"/>
      <c r="W15" s="33"/>
      <c r="X15" s="106" t="str">
        <f t="shared" si="5"/>
        <v/>
      </c>
      <c r="Y15" s="106"/>
      <c r="Z15" s="49"/>
      <c r="AA15" s="50"/>
      <c r="AB15" s="51"/>
      <c r="AC15" s="52"/>
      <c r="AD15" s="52"/>
      <c r="AE15" s="52"/>
      <c r="AF15" s="52"/>
      <c r="AG15" s="52"/>
      <c r="AH15" s="47">
        <f t="shared" si="6"/>
        <v>0</v>
      </c>
      <c r="AI15" s="52"/>
      <c r="AJ15" s="53"/>
      <c r="AK15" s="52"/>
      <c r="AL15" s="52"/>
      <c r="AM15" s="53"/>
      <c r="AN15" s="53"/>
      <c r="AO15" s="47">
        <f t="shared" si="7"/>
        <v>0</v>
      </c>
      <c r="AP15" s="71" t="str">
        <f t="shared" si="8"/>
        <v/>
      </c>
      <c r="AQ15" s="139"/>
      <c r="AR15" s="139"/>
      <c r="AS15" s="139"/>
      <c r="AT15" s="157"/>
      <c r="AU15" s="35"/>
      <c r="AV15" s="46"/>
      <c r="AY15" s="117">
        <f t="shared" si="1"/>
        <v>0</v>
      </c>
      <c r="AZ15" s="118">
        <f t="shared" si="2"/>
        <v>0</v>
      </c>
      <c r="BA15" s="119">
        <f t="shared" si="3"/>
        <v>0</v>
      </c>
      <c r="BB15" s="120">
        <f t="shared" si="4"/>
        <v>0</v>
      </c>
    </row>
    <row r="16" spans="1:54" s="36" customFormat="1" ht="33" customHeight="1">
      <c r="A16" s="44"/>
      <c r="B16" s="33"/>
      <c r="C16" s="33"/>
      <c r="D16" s="34"/>
      <c r="E16" s="34"/>
      <c r="F16" s="38"/>
      <c r="G16" s="33"/>
      <c r="H16" s="34"/>
      <c r="I16" s="33"/>
      <c r="J16" s="34"/>
      <c r="K16" s="34"/>
      <c r="L16" s="34"/>
      <c r="M16" s="34"/>
      <c r="N16" s="34"/>
      <c r="O16" s="40"/>
      <c r="P16" s="45"/>
      <c r="Q16" s="45"/>
      <c r="R16" s="45"/>
      <c r="S16" s="45"/>
      <c r="T16" s="48"/>
      <c r="U16" s="48"/>
      <c r="V16" s="48"/>
      <c r="W16" s="33"/>
      <c r="X16" s="106" t="str">
        <f t="shared" si="5"/>
        <v/>
      </c>
      <c r="Y16" s="106"/>
      <c r="Z16" s="49"/>
      <c r="AA16" s="50"/>
      <c r="AB16" s="51"/>
      <c r="AC16" s="52"/>
      <c r="AD16" s="52"/>
      <c r="AE16" s="52"/>
      <c r="AF16" s="52"/>
      <c r="AG16" s="52"/>
      <c r="AH16" s="47">
        <f t="shared" si="6"/>
        <v>0</v>
      </c>
      <c r="AI16" s="52"/>
      <c r="AJ16" s="53"/>
      <c r="AK16" s="52"/>
      <c r="AL16" s="52"/>
      <c r="AM16" s="53"/>
      <c r="AN16" s="53"/>
      <c r="AO16" s="47">
        <f t="shared" si="7"/>
        <v>0</v>
      </c>
      <c r="AP16" s="71" t="str">
        <f t="shared" si="8"/>
        <v/>
      </c>
      <c r="AQ16" s="139"/>
      <c r="AR16" s="139"/>
      <c r="AS16" s="139"/>
      <c r="AT16" s="157"/>
      <c r="AU16" s="35"/>
      <c r="AV16" s="46"/>
      <c r="AY16" s="117">
        <f t="shared" si="1"/>
        <v>0</v>
      </c>
      <c r="AZ16" s="118">
        <f t="shared" si="2"/>
        <v>0</v>
      </c>
      <c r="BA16" s="119">
        <f t="shared" si="3"/>
        <v>0</v>
      </c>
      <c r="BB16" s="120">
        <f t="shared" si="4"/>
        <v>0</v>
      </c>
    </row>
    <row r="17" spans="1:54" s="36" customFormat="1" ht="33" customHeight="1">
      <c r="A17" s="44"/>
      <c r="B17" s="33"/>
      <c r="C17" s="33"/>
      <c r="D17" s="34"/>
      <c r="E17" s="34"/>
      <c r="F17" s="38"/>
      <c r="G17" s="33"/>
      <c r="H17" s="34"/>
      <c r="I17" s="33"/>
      <c r="J17" s="34"/>
      <c r="K17" s="34"/>
      <c r="L17" s="34"/>
      <c r="M17" s="34"/>
      <c r="N17" s="34"/>
      <c r="O17" s="40"/>
      <c r="P17" s="45"/>
      <c r="Q17" s="45"/>
      <c r="R17" s="45"/>
      <c r="S17" s="45"/>
      <c r="T17" s="48"/>
      <c r="U17" s="48"/>
      <c r="V17" s="48"/>
      <c r="W17" s="33"/>
      <c r="X17" s="106" t="str">
        <f t="shared" si="5"/>
        <v/>
      </c>
      <c r="Y17" s="106"/>
      <c r="Z17" s="49"/>
      <c r="AA17" s="50"/>
      <c r="AB17" s="51"/>
      <c r="AC17" s="52"/>
      <c r="AD17" s="52"/>
      <c r="AE17" s="52"/>
      <c r="AF17" s="52"/>
      <c r="AG17" s="52"/>
      <c r="AH17" s="47">
        <f t="shared" si="6"/>
        <v>0</v>
      </c>
      <c r="AI17" s="52"/>
      <c r="AJ17" s="53"/>
      <c r="AK17" s="52"/>
      <c r="AL17" s="52"/>
      <c r="AM17" s="53"/>
      <c r="AN17" s="53"/>
      <c r="AO17" s="47">
        <f t="shared" si="7"/>
        <v>0</v>
      </c>
      <c r="AP17" s="71" t="str">
        <f t="shared" si="8"/>
        <v/>
      </c>
      <c r="AQ17" s="139"/>
      <c r="AR17" s="139"/>
      <c r="AS17" s="139"/>
      <c r="AT17" s="157"/>
      <c r="AU17" s="35"/>
      <c r="AV17" s="46"/>
      <c r="AY17" s="117">
        <f t="shared" si="1"/>
        <v>0</v>
      </c>
      <c r="AZ17" s="118">
        <f t="shared" si="2"/>
        <v>0</v>
      </c>
      <c r="BA17" s="119">
        <f t="shared" si="3"/>
        <v>0</v>
      </c>
      <c r="BB17" s="120">
        <f t="shared" si="4"/>
        <v>0</v>
      </c>
    </row>
    <row r="18" spans="1:54" s="36" customFormat="1" ht="33" customHeight="1">
      <c r="A18" s="44"/>
      <c r="B18" s="33"/>
      <c r="C18" s="33"/>
      <c r="D18" s="34"/>
      <c r="E18" s="34"/>
      <c r="F18" s="38"/>
      <c r="G18" s="33"/>
      <c r="H18" s="34"/>
      <c r="I18" s="33"/>
      <c r="J18" s="34"/>
      <c r="K18" s="34"/>
      <c r="L18" s="34"/>
      <c r="M18" s="34"/>
      <c r="N18" s="34"/>
      <c r="O18" s="40"/>
      <c r="P18" s="45"/>
      <c r="Q18" s="45"/>
      <c r="R18" s="45"/>
      <c r="S18" s="45"/>
      <c r="T18" s="48"/>
      <c r="U18" s="48"/>
      <c r="V18" s="48"/>
      <c r="W18" s="33"/>
      <c r="X18" s="106" t="str">
        <f t="shared" si="5"/>
        <v/>
      </c>
      <c r="Y18" s="106"/>
      <c r="Z18" s="49"/>
      <c r="AA18" s="50"/>
      <c r="AB18" s="51"/>
      <c r="AC18" s="52"/>
      <c r="AD18" s="52"/>
      <c r="AE18" s="52"/>
      <c r="AF18" s="52"/>
      <c r="AG18" s="52"/>
      <c r="AH18" s="47">
        <f t="shared" si="6"/>
        <v>0</v>
      </c>
      <c r="AI18" s="52"/>
      <c r="AJ18" s="53"/>
      <c r="AK18" s="52"/>
      <c r="AL18" s="52"/>
      <c r="AM18" s="53"/>
      <c r="AN18" s="53"/>
      <c r="AO18" s="47">
        <f t="shared" si="7"/>
        <v>0</v>
      </c>
      <c r="AP18" s="71" t="str">
        <f t="shared" si="8"/>
        <v/>
      </c>
      <c r="AQ18" s="139"/>
      <c r="AR18" s="139"/>
      <c r="AS18" s="139"/>
      <c r="AT18" s="157"/>
      <c r="AU18" s="35"/>
      <c r="AV18" s="46"/>
      <c r="AY18" s="117">
        <f t="shared" si="1"/>
        <v>0</v>
      </c>
      <c r="AZ18" s="118">
        <f t="shared" si="2"/>
        <v>0</v>
      </c>
      <c r="BA18" s="119">
        <f t="shared" si="3"/>
        <v>0</v>
      </c>
      <c r="BB18" s="120">
        <f t="shared" si="4"/>
        <v>0</v>
      </c>
    </row>
    <row r="19" spans="1:54" s="36" customFormat="1" ht="33" customHeight="1">
      <c r="A19" s="44"/>
      <c r="B19" s="33"/>
      <c r="C19" s="33"/>
      <c r="D19" s="34"/>
      <c r="E19" s="34"/>
      <c r="F19" s="38"/>
      <c r="G19" s="33"/>
      <c r="H19" s="34"/>
      <c r="I19" s="33"/>
      <c r="J19" s="34"/>
      <c r="K19" s="34"/>
      <c r="L19" s="34"/>
      <c r="M19" s="34"/>
      <c r="N19" s="34"/>
      <c r="O19" s="40"/>
      <c r="P19" s="45"/>
      <c r="Q19" s="45"/>
      <c r="R19" s="45"/>
      <c r="S19" s="45"/>
      <c r="T19" s="48"/>
      <c r="U19" s="48"/>
      <c r="V19" s="48"/>
      <c r="W19" s="33"/>
      <c r="X19" s="106" t="str">
        <f t="shared" si="5"/>
        <v/>
      </c>
      <c r="Y19" s="106"/>
      <c r="Z19" s="49"/>
      <c r="AA19" s="50"/>
      <c r="AB19" s="51"/>
      <c r="AC19" s="52"/>
      <c r="AD19" s="52"/>
      <c r="AE19" s="52"/>
      <c r="AF19" s="52"/>
      <c r="AG19" s="52"/>
      <c r="AH19" s="47">
        <f t="shared" si="6"/>
        <v>0</v>
      </c>
      <c r="AI19" s="52"/>
      <c r="AJ19" s="53"/>
      <c r="AK19" s="52"/>
      <c r="AL19" s="52"/>
      <c r="AM19" s="53"/>
      <c r="AN19" s="53"/>
      <c r="AO19" s="47">
        <f t="shared" si="7"/>
        <v>0</v>
      </c>
      <c r="AP19" s="71" t="str">
        <f t="shared" si="8"/>
        <v/>
      </c>
      <c r="AQ19" s="139"/>
      <c r="AR19" s="139"/>
      <c r="AS19" s="139"/>
      <c r="AT19" s="157"/>
      <c r="AU19" s="35"/>
      <c r="AV19" s="46"/>
      <c r="AY19" s="117">
        <f t="shared" si="1"/>
        <v>0</v>
      </c>
      <c r="AZ19" s="118">
        <f t="shared" si="2"/>
        <v>0</v>
      </c>
      <c r="BA19" s="119">
        <f t="shared" si="3"/>
        <v>0</v>
      </c>
      <c r="BB19" s="120">
        <f t="shared" si="4"/>
        <v>0</v>
      </c>
    </row>
    <row r="20" spans="1:54" s="8" customFormat="1" ht="13.5" customHeight="1">
      <c r="AO20"/>
      <c r="AP20"/>
      <c r="AQ20" s="141"/>
      <c r="AR20" s="141"/>
      <c r="AS20" s="141"/>
      <c r="AT20" s="141"/>
      <c r="AY20"/>
      <c r="AZ20"/>
      <c r="BA20"/>
      <c r="BB20"/>
    </row>
    <row r="21" spans="1:54" ht="13.5" customHeight="1">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Q21" s="142"/>
      <c r="AR21" s="142"/>
    </row>
    <row r="22" spans="1:54" ht="13.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1"/>
      <c r="AP22" s="11"/>
      <c r="AQ22" s="143"/>
      <c r="AR22" s="143"/>
      <c r="AS22" s="142"/>
      <c r="AT22" s="142"/>
    </row>
    <row r="23" spans="1:54" ht="13.5" customHeight="1">
      <c r="B23" s="21"/>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2"/>
      <c r="AP23" s="12"/>
      <c r="AQ23" s="142"/>
      <c r="AR23" s="142"/>
      <c r="AS23" s="143"/>
      <c r="AT23" s="143"/>
    </row>
    <row r="24" spans="1:54" ht="13.5" customHeight="1">
      <c r="B24" s="21"/>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1"/>
      <c r="AP24" s="11"/>
      <c r="AQ24" s="142"/>
      <c r="AR24" s="142"/>
      <c r="AS24" s="142"/>
      <c r="AT24" s="142"/>
    </row>
    <row r="25" spans="1:54" ht="13.5" customHeight="1">
      <c r="B25" s="21"/>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1"/>
      <c r="AP25" s="11"/>
      <c r="AQ25" s="144"/>
      <c r="AR25" s="144"/>
      <c r="AS25" s="142"/>
      <c r="AT25" s="142"/>
    </row>
    <row r="26" spans="1:54" ht="13.5" customHeight="1">
      <c r="B26" s="21"/>
      <c r="C26" s="3"/>
      <c r="E26" s="2"/>
      <c r="F26" s="2"/>
      <c r="G26" s="2"/>
      <c r="AO26" s="13"/>
      <c r="AP26" s="13"/>
      <c r="AS26" s="144"/>
      <c r="AT26" s="144"/>
    </row>
    <row r="27" spans="1:54" ht="13.5" customHeight="1">
      <c r="B27" s="21"/>
      <c r="C27" s="9"/>
    </row>
    <row r="28" spans="1:54" ht="13.5" customHeight="1">
      <c r="B28" s="21"/>
    </row>
    <row r="29" spans="1:54" ht="13.5" customHeight="1">
      <c r="B29" s="21"/>
    </row>
    <row r="30" spans="1:54">
      <c r="B30" s="21"/>
    </row>
    <row r="31" spans="1:54">
      <c r="B31" s="21"/>
    </row>
    <row r="32" spans="1:54">
      <c r="B32" s="3"/>
    </row>
    <row r="33" spans="2:2">
      <c r="B33" s="21"/>
    </row>
    <row r="34" spans="2:2">
      <c r="B34" s="21"/>
    </row>
  </sheetData>
  <sheetProtection formatCells="0" formatColumns="0" formatRows="0" insertRows="0" deleteRows="0" selectLockedCells="1"/>
  <protectedRanges>
    <protectedRange sqref="AQ8:AR9 AS9 AQ10:AS19" name="範囲2_2"/>
    <protectedRange sqref="B8:B19" name="範囲1"/>
    <protectedRange sqref="AT9:AT19 AP8:AP19 AS8:AT8 C8:C19" name="範囲2"/>
  </protectedRanges>
  <autoFilter ref="A7:AV19" xr:uid="{00000000-0001-0000-0000-000000000000}"/>
  <mergeCells count="60">
    <mergeCell ref="H5:H7"/>
    <mergeCell ref="AB4:AG4"/>
    <mergeCell ref="AB5:AD5"/>
    <mergeCell ref="AE5:AG5"/>
    <mergeCell ref="AE6:AE7"/>
    <mergeCell ref="AB6:AB7"/>
    <mergeCell ref="AC6:AC7"/>
    <mergeCell ref="R6:R7"/>
    <mergeCell ref="S6:S7"/>
    <mergeCell ref="P5:S5"/>
    <mergeCell ref="W5:W7"/>
    <mergeCell ref="O5:O7"/>
    <mergeCell ref="AF6:AF7"/>
    <mergeCell ref="Z4:Z7"/>
    <mergeCell ref="AA4:AA7"/>
    <mergeCell ref="AD6:AD7"/>
    <mergeCell ref="AN4:AN7"/>
    <mergeCell ref="AI4:AI7"/>
    <mergeCell ref="AJ4:AJ7"/>
    <mergeCell ref="AK4:AK7"/>
    <mergeCell ref="AV4:AV7"/>
    <mergeCell ref="AO4:AO7"/>
    <mergeCell ref="AU4:AU7"/>
    <mergeCell ref="AP4:AP7"/>
    <mergeCell ref="AS4:AS7"/>
    <mergeCell ref="AR5:AR7"/>
    <mergeCell ref="AQ5:AQ7"/>
    <mergeCell ref="AT4:AT7"/>
    <mergeCell ref="V6:V7"/>
    <mergeCell ref="AG6:AG7"/>
    <mergeCell ref="AL4:AL7"/>
    <mergeCell ref="AM4:AM7"/>
    <mergeCell ref="AH4:AH7"/>
    <mergeCell ref="A4:A7"/>
    <mergeCell ref="B4:B7"/>
    <mergeCell ref="C4:C7"/>
    <mergeCell ref="D4:D7"/>
    <mergeCell ref="F4:F7"/>
    <mergeCell ref="E4:E7"/>
    <mergeCell ref="G5:G7"/>
    <mergeCell ref="G4:H4"/>
    <mergeCell ref="N5:N7"/>
    <mergeCell ref="Q6:Q7"/>
    <mergeCell ref="U6:U7"/>
    <mergeCell ref="L5:L7"/>
    <mergeCell ref="I4:Y4"/>
    <mergeCell ref="I5:I7"/>
    <mergeCell ref="P6:P7"/>
    <mergeCell ref="J5:J7"/>
    <mergeCell ref="K5:K7"/>
    <mergeCell ref="T6:T7"/>
    <mergeCell ref="X5:X7"/>
    <mergeCell ref="M5:M7"/>
    <mergeCell ref="Y5:Y7"/>
    <mergeCell ref="T5:V5"/>
    <mergeCell ref="AY4:AY7"/>
    <mergeCell ref="AZ4:AZ7"/>
    <mergeCell ref="BA4:BB4"/>
    <mergeCell ref="BA5:BA7"/>
    <mergeCell ref="BB5:BB7"/>
  </mergeCells>
  <phoneticPr fontId="5"/>
  <dataValidations count="2">
    <dataValidation type="list" allowBlank="1" showInputMessage="1" showErrorMessage="1" sqref="B8:B19" xr:uid="{00000000-0002-0000-0000-000004000000}">
      <formula1>局名</formula1>
    </dataValidation>
    <dataValidation type="list" allowBlank="1" showInputMessage="1" showErrorMessage="1" sqref="G8:G19" xr:uid="{A2239619-C45C-4658-BBB4-91B3FDD25E96}">
      <formula1>作物区分</formula1>
    </dataValidation>
  </dataValidations>
  <pageMargins left="0.25" right="0.25" top="0.75" bottom="0.75" header="0.3" footer="0.3"/>
  <pageSetup paperSize="8" scale="38" fitToHeight="0" pageOrder="overThenDown" orientation="landscape" cellComments="asDisplayed" r:id="rId1"/>
  <headerFooter alignWithMargins="0"/>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'リスト（編集不可）'!$D$2:$D$48</xm:f>
          </x14:formula1>
          <xm:sqref>C8:C19</xm:sqref>
        </x14:dataValidation>
        <x14:dataValidation type="list" allowBlank="1" showInputMessage="1" showErrorMessage="1" xr:uid="{00000000-0002-0000-0000-000002000000}">
          <x14:formula1>
            <xm:f>'リスト（編集不可）'!$L$2:$L$3</xm:f>
          </x14:formula1>
          <xm:sqref>W8:W19</xm:sqref>
        </x14:dataValidation>
        <x14:dataValidation type="list" allowBlank="1" showInputMessage="1" showErrorMessage="1" xr:uid="{8A0598C2-3C02-47F8-88A4-FC6F050C519B}">
          <x14:formula1>
            <xm:f>'リスト（編集不可）'!$F$2:$F$14</xm:f>
          </x14:formula1>
          <xm:sqref>F8:F19</xm:sqref>
        </x14:dataValidation>
        <x14:dataValidation type="list" errorStyle="warning" allowBlank="1" error="産地合理化の促進の国内産糖・いもでん粉再編合理化、乳業再編合理化、卸売市場整備以外はリストから選択して下さい。_x000a__x000a_" xr:uid="{34F3ED46-50AE-4D5C-B748-34A8D2622B0B}">
          <x14:formula1>
            <xm:f>'リスト（編集不可）'!$J$2:$J$15</xm:f>
          </x14:formula1>
          <xm:sqref>I8:I19</xm:sqref>
        </x14:dataValidation>
        <x14:dataValidation type="list" showInputMessage="1" showErrorMessage="1" xr:uid="{B7881E86-5130-4E21-941D-31A4F17D97B6}">
          <x14:formula1>
            <xm:f>'リスト（編集不可）'!$R$2:$R$3</xm:f>
          </x14:formula1>
          <xm:sqref>AQ8:AR19 AS9:AS19</xm:sqref>
        </x14:dataValidation>
        <x14:dataValidation type="list" allowBlank="1" showInputMessage="1" showErrorMessage="1" xr:uid="{8BB1097E-F9C2-45D0-BF5B-564A5DDDA688}">
          <x14:formula1>
            <xm:f>'リスト（編集不可）'!$R$2:$R$3</xm:f>
          </x14:formula1>
          <xm:sqref>AS8:AT8 AT9:AT19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119D1-E414-40DF-8802-F3BD0D1E7E0F}">
  <sheetPr>
    <pageSetUpPr fitToPage="1"/>
  </sheetPr>
  <dimension ref="A1:AP39"/>
  <sheetViews>
    <sheetView view="pageBreakPreview" zoomScale="78" zoomScaleNormal="90" zoomScaleSheetLayoutView="78" workbookViewId="0">
      <pane xSplit="5" ySplit="7" topLeftCell="F8" activePane="bottomRight" state="frozen"/>
      <selection activeCell="D10" sqref="D10"/>
      <selection pane="topRight" activeCell="D10" sqref="D10"/>
      <selection pane="bottomLeft" activeCell="D10" sqref="D10"/>
      <selection pane="bottomRight" activeCell="B59" sqref="B59"/>
    </sheetView>
  </sheetViews>
  <sheetFormatPr defaultRowHeight="13.5"/>
  <cols>
    <col min="1" max="1" width="8.5" customWidth="1"/>
    <col min="2" max="2" width="9.5" customWidth="1"/>
    <col min="3" max="3" width="9" customWidth="1"/>
    <col min="4" max="4" width="10.625" customWidth="1"/>
    <col min="5" max="5" width="12.625" customWidth="1"/>
    <col min="6" max="6" width="18.125" customWidth="1"/>
    <col min="7" max="7" width="13.875" customWidth="1"/>
    <col min="8" max="8" width="15.375" customWidth="1"/>
    <col min="9" max="9" width="15.5" customWidth="1"/>
    <col min="10" max="10" width="35.625" customWidth="1"/>
    <col min="11" max="11" width="15.5" customWidth="1"/>
    <col min="12" max="12" width="17.5" customWidth="1"/>
    <col min="13" max="13" width="14.625" customWidth="1"/>
    <col min="14" max="15" width="15" customWidth="1"/>
    <col min="16" max="16" width="35.625" style="43" customWidth="1"/>
    <col min="17" max="17" width="14.5" customWidth="1"/>
    <col min="18" max="18" width="17.5" customWidth="1"/>
    <col min="19" max="19" width="14.625" customWidth="1"/>
    <col min="20" max="21" width="15" customWidth="1"/>
    <col min="22" max="22" width="35.625" customWidth="1"/>
    <col min="23" max="23" width="12.625" customWidth="1"/>
    <col min="24" max="24" width="17.5" customWidth="1"/>
    <col min="25" max="25" width="14.625" customWidth="1"/>
    <col min="26" max="27" width="15" customWidth="1"/>
    <col min="28" max="28" width="18.375" customWidth="1"/>
    <col min="30" max="41" width="13.125" customWidth="1"/>
  </cols>
  <sheetData>
    <row r="1" spans="1:42" s="1" customFormat="1" ht="20.100000000000001" customHeight="1">
      <c r="A1" s="1" t="s">
        <v>83</v>
      </c>
      <c r="P1" s="39"/>
    </row>
    <row r="2" spans="1:42" s="1" customFormat="1" ht="25.15" customHeight="1">
      <c r="B2" s="109" t="s">
        <v>281</v>
      </c>
      <c r="C2" s="110"/>
      <c r="D2" s="110"/>
      <c r="E2" s="110"/>
      <c r="F2" s="110"/>
      <c r="G2" s="110"/>
      <c r="H2" s="110"/>
      <c r="I2" s="110"/>
      <c r="J2" s="110"/>
      <c r="P2" s="39"/>
    </row>
    <row r="3" spans="1:42" ht="20.100000000000001" customHeight="1" thickBot="1">
      <c r="A3" s="3"/>
      <c r="B3" s="96" t="s">
        <v>1</v>
      </c>
      <c r="C3" s="3"/>
      <c r="D3" s="97"/>
      <c r="E3" s="3"/>
      <c r="F3" s="3"/>
      <c r="G3" s="3"/>
      <c r="I3" s="3"/>
      <c r="J3" s="3"/>
      <c r="K3" s="3"/>
      <c r="L3" s="3"/>
      <c r="M3" s="3"/>
      <c r="N3" s="3"/>
      <c r="O3" s="3"/>
      <c r="P3" s="98"/>
      <c r="Q3" s="3"/>
      <c r="R3" s="3"/>
      <c r="S3" s="3"/>
      <c r="T3" s="3"/>
      <c r="U3" s="3"/>
      <c r="V3" s="3"/>
      <c r="W3" s="3"/>
      <c r="X3" s="3"/>
      <c r="Y3" s="3"/>
      <c r="Z3" s="3"/>
      <c r="AA3" s="3"/>
      <c r="AD3" t="s">
        <v>265</v>
      </c>
    </row>
    <row r="4" spans="1:42" s="5" customFormat="1" ht="29.25" customHeight="1" thickBot="1">
      <c r="A4" s="170" t="s">
        <v>2</v>
      </c>
      <c r="B4" s="170" t="s">
        <v>3</v>
      </c>
      <c r="C4" s="170" t="s">
        <v>4</v>
      </c>
      <c r="D4" s="170" t="s">
        <v>5</v>
      </c>
      <c r="E4" s="170" t="s">
        <v>6</v>
      </c>
      <c r="F4" s="170" t="s">
        <v>7</v>
      </c>
      <c r="G4" s="168" t="s">
        <v>84</v>
      </c>
      <c r="H4" s="169"/>
      <c r="I4" s="186" t="s">
        <v>34</v>
      </c>
      <c r="J4" s="208" t="s">
        <v>85</v>
      </c>
      <c r="K4" s="208"/>
      <c r="L4" s="208"/>
      <c r="M4" s="208"/>
      <c r="N4" s="208"/>
      <c r="O4" s="208"/>
      <c r="P4" s="208"/>
      <c r="Q4" s="208"/>
      <c r="R4" s="208"/>
      <c r="S4" s="208"/>
      <c r="T4" s="208"/>
      <c r="U4" s="208"/>
      <c r="V4" s="208"/>
      <c r="W4" s="208"/>
      <c r="X4" s="208"/>
      <c r="Y4" s="208"/>
      <c r="Z4" s="208"/>
      <c r="AA4" s="209"/>
      <c r="AB4" s="182" t="s">
        <v>24</v>
      </c>
      <c r="AC4" s="99"/>
      <c r="AD4" s="205" t="s">
        <v>275</v>
      </c>
      <c r="AE4" s="206"/>
      <c r="AF4" s="206"/>
      <c r="AG4" s="206"/>
      <c r="AH4" s="206"/>
      <c r="AI4" s="207"/>
      <c r="AJ4" s="162" t="s">
        <v>268</v>
      </c>
      <c r="AK4" s="163"/>
      <c r="AL4" s="163"/>
      <c r="AM4" s="163"/>
      <c r="AN4" s="163"/>
      <c r="AO4" s="163"/>
    </row>
    <row r="5" spans="1:42" s="5" customFormat="1" ht="29.25" customHeight="1">
      <c r="A5" s="171"/>
      <c r="B5" s="171"/>
      <c r="C5" s="171"/>
      <c r="D5" s="171"/>
      <c r="E5" s="171"/>
      <c r="F5" s="171"/>
      <c r="G5" s="166" t="s">
        <v>86</v>
      </c>
      <c r="H5" s="170" t="s">
        <v>87</v>
      </c>
      <c r="I5" s="166"/>
      <c r="J5" s="168" t="s">
        <v>88</v>
      </c>
      <c r="K5" s="172"/>
      <c r="L5" s="172"/>
      <c r="M5" s="172"/>
      <c r="N5" s="172"/>
      <c r="O5" s="173"/>
      <c r="P5" s="168" t="s">
        <v>89</v>
      </c>
      <c r="Q5" s="172"/>
      <c r="R5" s="172"/>
      <c r="S5" s="172"/>
      <c r="T5" s="172"/>
      <c r="U5" s="173"/>
      <c r="V5" s="210" t="s">
        <v>90</v>
      </c>
      <c r="W5" s="210"/>
      <c r="X5" s="210"/>
      <c r="Y5" s="210"/>
      <c r="Z5" s="210"/>
      <c r="AA5" s="211"/>
      <c r="AB5" s="175"/>
      <c r="AC5" s="99"/>
      <c r="AD5" s="128" t="s">
        <v>88</v>
      </c>
      <c r="AE5" s="129" t="s">
        <v>89</v>
      </c>
      <c r="AF5" s="135" t="s">
        <v>90</v>
      </c>
      <c r="AG5" s="133" t="s">
        <v>88</v>
      </c>
      <c r="AH5" s="129" t="s">
        <v>89</v>
      </c>
      <c r="AI5" s="130" t="s">
        <v>90</v>
      </c>
      <c r="AJ5" s="115" t="s">
        <v>88</v>
      </c>
      <c r="AK5" s="116" t="s">
        <v>89</v>
      </c>
      <c r="AL5" s="132" t="s">
        <v>90</v>
      </c>
      <c r="AM5" s="115" t="s">
        <v>88</v>
      </c>
      <c r="AN5" s="116" t="s">
        <v>89</v>
      </c>
      <c r="AO5" s="116" t="s">
        <v>90</v>
      </c>
    </row>
    <row r="6" spans="1:42" s="5" customFormat="1" ht="44.25" customHeight="1">
      <c r="A6" s="171"/>
      <c r="B6" s="171"/>
      <c r="C6" s="171"/>
      <c r="D6" s="171"/>
      <c r="E6" s="171"/>
      <c r="F6" s="171"/>
      <c r="G6" s="166"/>
      <c r="H6" s="171"/>
      <c r="I6" s="166"/>
      <c r="J6" s="166" t="s">
        <v>91</v>
      </c>
      <c r="K6" s="166" t="s">
        <v>92</v>
      </c>
      <c r="L6" s="100" t="s">
        <v>93</v>
      </c>
      <c r="M6" s="177" t="s">
        <v>94</v>
      </c>
      <c r="N6" s="178"/>
      <c r="O6" s="169"/>
      <c r="P6" s="166" t="s">
        <v>91</v>
      </c>
      <c r="Q6" s="166" t="s">
        <v>92</v>
      </c>
      <c r="R6" s="100" t="s">
        <v>93</v>
      </c>
      <c r="S6" s="177" t="s">
        <v>94</v>
      </c>
      <c r="T6" s="178"/>
      <c r="U6" s="169"/>
      <c r="V6" s="179" t="s">
        <v>91</v>
      </c>
      <c r="W6" s="179" t="s">
        <v>92</v>
      </c>
      <c r="X6" s="100" t="s">
        <v>93</v>
      </c>
      <c r="Y6" s="210" t="s">
        <v>94</v>
      </c>
      <c r="Z6" s="210"/>
      <c r="AA6" s="211"/>
      <c r="AB6" s="175"/>
      <c r="AC6" s="99"/>
      <c r="AD6" s="198" t="s">
        <v>266</v>
      </c>
      <c r="AE6" s="199" t="s">
        <v>266</v>
      </c>
      <c r="AF6" s="200" t="s">
        <v>266</v>
      </c>
      <c r="AG6" s="201" t="s">
        <v>276</v>
      </c>
      <c r="AH6" s="202" t="s">
        <v>276</v>
      </c>
      <c r="AI6" s="203" t="s">
        <v>276</v>
      </c>
      <c r="AJ6" s="164" t="s">
        <v>269</v>
      </c>
      <c r="AK6" s="165" t="s">
        <v>269</v>
      </c>
      <c r="AL6" s="204" t="s">
        <v>269</v>
      </c>
      <c r="AM6" s="164" t="s">
        <v>270</v>
      </c>
      <c r="AN6" s="165" t="s">
        <v>270</v>
      </c>
      <c r="AO6" s="165" t="s">
        <v>270</v>
      </c>
    </row>
    <row r="7" spans="1:42" s="103" customFormat="1" ht="45" customHeight="1">
      <c r="A7" s="171"/>
      <c r="B7" s="171"/>
      <c r="C7" s="171"/>
      <c r="D7" s="171"/>
      <c r="E7" s="171"/>
      <c r="F7" s="171"/>
      <c r="G7" s="167"/>
      <c r="H7" s="176"/>
      <c r="I7" s="167"/>
      <c r="J7" s="167"/>
      <c r="K7" s="167"/>
      <c r="L7" s="101" t="s">
        <v>39</v>
      </c>
      <c r="M7" s="101" t="s">
        <v>39</v>
      </c>
      <c r="N7" s="101" t="s">
        <v>40</v>
      </c>
      <c r="O7" s="111" t="s">
        <v>264</v>
      </c>
      <c r="P7" s="167"/>
      <c r="Q7" s="167"/>
      <c r="R7" s="101" t="s">
        <v>39</v>
      </c>
      <c r="S7" s="101" t="s">
        <v>39</v>
      </c>
      <c r="T7" s="101" t="s">
        <v>40</v>
      </c>
      <c r="U7" s="111" t="s">
        <v>264</v>
      </c>
      <c r="V7" s="179"/>
      <c r="W7" s="179"/>
      <c r="X7" s="111" t="s">
        <v>39</v>
      </c>
      <c r="Y7" s="111" t="s">
        <v>39</v>
      </c>
      <c r="Z7" s="111" t="s">
        <v>40</v>
      </c>
      <c r="AA7" s="114" t="s">
        <v>264</v>
      </c>
      <c r="AB7" s="175"/>
      <c r="AC7" s="102"/>
      <c r="AD7" s="198"/>
      <c r="AE7" s="199"/>
      <c r="AF7" s="200"/>
      <c r="AG7" s="201"/>
      <c r="AH7" s="202"/>
      <c r="AI7" s="203"/>
      <c r="AJ7" s="164"/>
      <c r="AK7" s="165"/>
      <c r="AL7" s="204"/>
      <c r="AM7" s="164"/>
      <c r="AN7" s="165"/>
      <c r="AO7" s="165"/>
    </row>
    <row r="8" spans="1:42" ht="91.5" customHeight="1">
      <c r="A8" s="54" t="s">
        <v>95</v>
      </c>
      <c r="B8" s="55" t="s">
        <v>48</v>
      </c>
      <c r="C8" s="55" t="s">
        <v>49</v>
      </c>
      <c r="D8" s="56" t="s">
        <v>50</v>
      </c>
      <c r="E8" s="56" t="s">
        <v>51</v>
      </c>
      <c r="F8" s="55" t="s">
        <v>52</v>
      </c>
      <c r="G8" s="56" t="s">
        <v>255</v>
      </c>
      <c r="H8" s="56" t="s">
        <v>277</v>
      </c>
      <c r="I8" s="57">
        <v>1900000000</v>
      </c>
      <c r="J8" s="57" t="s">
        <v>96</v>
      </c>
      <c r="K8" s="57">
        <v>1200000000</v>
      </c>
      <c r="L8" s="58">
        <v>600000000</v>
      </c>
      <c r="M8" s="58">
        <v>100000000</v>
      </c>
      <c r="N8" s="58">
        <v>50000000</v>
      </c>
      <c r="O8" s="58">
        <v>50000000</v>
      </c>
      <c r="P8" s="57" t="s">
        <v>97</v>
      </c>
      <c r="Q8" s="58">
        <v>700000000</v>
      </c>
      <c r="R8" s="58">
        <v>350000000</v>
      </c>
      <c r="S8" s="58">
        <v>58333000</v>
      </c>
      <c r="T8" s="58">
        <v>29166500</v>
      </c>
      <c r="U8" s="58">
        <v>29166500</v>
      </c>
      <c r="V8" s="58"/>
      <c r="W8" s="58"/>
      <c r="X8" s="58"/>
      <c r="Y8" s="58"/>
      <c r="Z8" s="58"/>
      <c r="AA8" s="112"/>
      <c r="AB8" s="62"/>
      <c r="AD8" s="117">
        <f>ROUNDDOWN(L8/10,-3)</f>
        <v>60000000</v>
      </c>
      <c r="AE8" s="123">
        <f>ROUNDDOWN(R8/10,-3)</f>
        <v>35000000</v>
      </c>
      <c r="AF8" s="134">
        <f>ROUNDDOWN(X8/10,-3)</f>
        <v>0</v>
      </c>
      <c r="AG8" s="126">
        <f>ROUNDDOWN(L8/6,-3)</f>
        <v>100000000</v>
      </c>
      <c r="AH8" s="123">
        <f>ROUNDDOWN(R8/6,-3)</f>
        <v>58333000</v>
      </c>
      <c r="AI8" s="118">
        <f>ROUNDDOWN(X8/6,-3)</f>
        <v>0</v>
      </c>
      <c r="AJ8" s="124">
        <f>ROUNDDOWN(L8/6*10/20,-3)</f>
        <v>50000000</v>
      </c>
      <c r="AK8" s="120">
        <f>ROUNDDOWN(R8/6*10/20,-3)</f>
        <v>29166000</v>
      </c>
      <c r="AL8" s="131">
        <f>ROUNDDOWN(X8/6*10/20,-3)</f>
        <v>0</v>
      </c>
      <c r="AM8" s="124">
        <f>ROUNDDOWN(L8/6*10/12,-3)</f>
        <v>83333000</v>
      </c>
      <c r="AN8" s="120">
        <f>ROUNDDOWN(R8/6*10/12,-3)</f>
        <v>48611000</v>
      </c>
      <c r="AO8" s="120">
        <f>ROUNDDOWN(X8/6*10/12,-3)</f>
        <v>0</v>
      </c>
      <c r="AP8" s="104"/>
    </row>
    <row r="9" spans="1:42" s="95" customFormat="1" ht="33.75" customHeight="1">
      <c r="A9" s="44"/>
      <c r="B9" s="37"/>
      <c r="C9" s="37"/>
      <c r="D9" s="34"/>
      <c r="E9" s="34"/>
      <c r="F9" s="37"/>
      <c r="G9" s="34"/>
      <c r="H9" s="34"/>
      <c r="I9" s="40"/>
      <c r="J9" s="40"/>
      <c r="K9" s="40"/>
      <c r="L9" s="45"/>
      <c r="M9" s="45"/>
      <c r="N9" s="45"/>
      <c r="O9" s="45"/>
      <c r="P9" s="40"/>
      <c r="Q9" s="45"/>
      <c r="R9" s="45"/>
      <c r="S9" s="45"/>
      <c r="T9" s="45"/>
      <c r="U9" s="45"/>
      <c r="V9" s="45"/>
      <c r="W9" s="45"/>
      <c r="X9" s="45"/>
      <c r="Y9" s="45"/>
      <c r="Z9" s="45"/>
      <c r="AA9" s="113"/>
      <c r="AB9" s="46"/>
      <c r="AD9" s="117">
        <f t="shared" ref="AD9:AD24" si="0">ROUNDDOWN(L9/10,-3)</f>
        <v>0</v>
      </c>
      <c r="AE9" s="123">
        <f t="shared" ref="AE9:AE24" si="1">ROUNDDOWN(R9/10,-3)</f>
        <v>0</v>
      </c>
      <c r="AF9" s="134">
        <f t="shared" ref="AF9:AF24" si="2">ROUNDDOWN(X9/10,-3)</f>
        <v>0</v>
      </c>
      <c r="AG9" s="126">
        <f t="shared" ref="AG9:AG24" si="3">ROUNDDOWN(L9/6,-3)</f>
        <v>0</v>
      </c>
      <c r="AH9" s="123">
        <f t="shared" ref="AH9:AH24" si="4">ROUNDDOWN(R9/6,-3)</f>
        <v>0</v>
      </c>
      <c r="AI9" s="118">
        <f t="shared" ref="AI9:AI24" si="5">ROUNDDOWN(X9/6,-3)</f>
        <v>0</v>
      </c>
      <c r="AJ9" s="124">
        <f t="shared" ref="AJ9:AJ24" si="6">ROUNDDOWN(L9/6*10/20,-3)</f>
        <v>0</v>
      </c>
      <c r="AK9" s="120">
        <f t="shared" ref="AK9:AK24" si="7">ROUNDDOWN(R9/6*10/20,-3)</f>
        <v>0</v>
      </c>
      <c r="AL9" s="131">
        <f t="shared" ref="AL9:AL24" si="8">ROUNDDOWN(X9/6*10/20,-3)</f>
        <v>0</v>
      </c>
      <c r="AM9" s="124">
        <f t="shared" ref="AM9:AM24" si="9">ROUNDDOWN(L9/6*10/12,-3)</f>
        <v>0</v>
      </c>
      <c r="AN9" s="120">
        <f t="shared" ref="AN9:AN24" si="10">ROUNDDOWN(R9/6*10/12,-3)</f>
        <v>0</v>
      </c>
      <c r="AO9" s="120">
        <f t="shared" ref="AO9:AO24" si="11">ROUNDDOWN(X9/6*10/12,-3)</f>
        <v>0</v>
      </c>
    </row>
    <row r="10" spans="1:42" s="95" customFormat="1" ht="33.75" customHeight="1">
      <c r="A10" s="44"/>
      <c r="B10" s="37"/>
      <c r="C10" s="37"/>
      <c r="D10" s="34"/>
      <c r="E10" s="34"/>
      <c r="F10" s="37"/>
      <c r="G10" s="34"/>
      <c r="H10" s="34"/>
      <c r="I10" s="40"/>
      <c r="J10" s="40"/>
      <c r="K10" s="40"/>
      <c r="L10" s="45"/>
      <c r="M10" s="45"/>
      <c r="N10" s="45"/>
      <c r="O10" s="45"/>
      <c r="P10" s="40"/>
      <c r="Q10" s="45"/>
      <c r="R10" s="45"/>
      <c r="S10" s="45"/>
      <c r="T10" s="45"/>
      <c r="U10" s="45"/>
      <c r="V10" s="45"/>
      <c r="W10" s="45"/>
      <c r="X10" s="45"/>
      <c r="Y10" s="45"/>
      <c r="Z10" s="45"/>
      <c r="AA10" s="113"/>
      <c r="AB10" s="46"/>
      <c r="AD10" s="117">
        <f t="shared" si="0"/>
        <v>0</v>
      </c>
      <c r="AE10" s="123">
        <f t="shared" si="1"/>
        <v>0</v>
      </c>
      <c r="AF10" s="134">
        <f t="shared" si="2"/>
        <v>0</v>
      </c>
      <c r="AG10" s="126">
        <f t="shared" si="3"/>
        <v>0</v>
      </c>
      <c r="AH10" s="123">
        <f t="shared" si="4"/>
        <v>0</v>
      </c>
      <c r="AI10" s="118">
        <f t="shared" si="5"/>
        <v>0</v>
      </c>
      <c r="AJ10" s="124">
        <f t="shared" si="6"/>
        <v>0</v>
      </c>
      <c r="AK10" s="120">
        <f t="shared" si="7"/>
        <v>0</v>
      </c>
      <c r="AL10" s="131">
        <f t="shared" si="8"/>
        <v>0</v>
      </c>
      <c r="AM10" s="124">
        <f t="shared" si="9"/>
        <v>0</v>
      </c>
      <c r="AN10" s="120">
        <f t="shared" si="10"/>
        <v>0</v>
      </c>
      <c r="AO10" s="120">
        <f t="shared" si="11"/>
        <v>0</v>
      </c>
    </row>
    <row r="11" spans="1:42" s="95" customFormat="1" ht="33.75" customHeight="1">
      <c r="A11" s="44"/>
      <c r="B11" s="37"/>
      <c r="C11" s="37"/>
      <c r="D11" s="34"/>
      <c r="E11" s="34"/>
      <c r="F11" s="37"/>
      <c r="G11" s="34"/>
      <c r="H11" s="34"/>
      <c r="I11" s="40"/>
      <c r="J11" s="40"/>
      <c r="K11" s="40"/>
      <c r="L11" s="45"/>
      <c r="M11" s="45"/>
      <c r="N11" s="45"/>
      <c r="O11" s="45"/>
      <c r="P11" s="40"/>
      <c r="Q11" s="45"/>
      <c r="R11" s="45"/>
      <c r="S11" s="45"/>
      <c r="T11" s="45"/>
      <c r="U11" s="45"/>
      <c r="V11" s="45"/>
      <c r="W11" s="45"/>
      <c r="X11" s="45"/>
      <c r="Y11" s="45"/>
      <c r="Z11" s="45"/>
      <c r="AA11" s="113"/>
      <c r="AB11" s="46"/>
      <c r="AD11" s="117">
        <f t="shared" si="0"/>
        <v>0</v>
      </c>
      <c r="AE11" s="123">
        <f t="shared" si="1"/>
        <v>0</v>
      </c>
      <c r="AF11" s="134">
        <f t="shared" si="2"/>
        <v>0</v>
      </c>
      <c r="AG11" s="126">
        <f t="shared" si="3"/>
        <v>0</v>
      </c>
      <c r="AH11" s="123">
        <f t="shared" si="4"/>
        <v>0</v>
      </c>
      <c r="AI11" s="118">
        <f t="shared" si="5"/>
        <v>0</v>
      </c>
      <c r="AJ11" s="124">
        <f t="shared" si="6"/>
        <v>0</v>
      </c>
      <c r="AK11" s="120">
        <f t="shared" si="7"/>
        <v>0</v>
      </c>
      <c r="AL11" s="131">
        <f t="shared" si="8"/>
        <v>0</v>
      </c>
      <c r="AM11" s="124">
        <f t="shared" si="9"/>
        <v>0</v>
      </c>
      <c r="AN11" s="120">
        <f t="shared" si="10"/>
        <v>0</v>
      </c>
      <c r="AO11" s="120">
        <f t="shared" si="11"/>
        <v>0</v>
      </c>
    </row>
    <row r="12" spans="1:42" s="95" customFormat="1" ht="33.75" customHeight="1">
      <c r="A12" s="44"/>
      <c r="B12" s="37"/>
      <c r="C12" s="37"/>
      <c r="D12" s="34"/>
      <c r="E12" s="34"/>
      <c r="F12" s="37"/>
      <c r="G12" s="34"/>
      <c r="H12" s="34"/>
      <c r="I12" s="40"/>
      <c r="J12" s="40"/>
      <c r="K12" s="40"/>
      <c r="L12" s="45"/>
      <c r="M12" s="45"/>
      <c r="N12" s="45"/>
      <c r="O12" s="45"/>
      <c r="P12" s="40"/>
      <c r="Q12" s="45"/>
      <c r="R12" s="45"/>
      <c r="S12" s="45"/>
      <c r="T12" s="45"/>
      <c r="U12" s="45"/>
      <c r="V12" s="45"/>
      <c r="W12" s="45"/>
      <c r="X12" s="45"/>
      <c r="Y12" s="45"/>
      <c r="Z12" s="45"/>
      <c r="AA12" s="113"/>
      <c r="AB12" s="46"/>
      <c r="AD12" s="117">
        <f t="shared" si="0"/>
        <v>0</v>
      </c>
      <c r="AE12" s="123">
        <f t="shared" si="1"/>
        <v>0</v>
      </c>
      <c r="AF12" s="134">
        <f t="shared" si="2"/>
        <v>0</v>
      </c>
      <c r="AG12" s="126">
        <f t="shared" si="3"/>
        <v>0</v>
      </c>
      <c r="AH12" s="123">
        <f t="shared" si="4"/>
        <v>0</v>
      </c>
      <c r="AI12" s="118">
        <f t="shared" si="5"/>
        <v>0</v>
      </c>
      <c r="AJ12" s="124">
        <f t="shared" si="6"/>
        <v>0</v>
      </c>
      <c r="AK12" s="120">
        <f t="shared" si="7"/>
        <v>0</v>
      </c>
      <c r="AL12" s="131">
        <f t="shared" si="8"/>
        <v>0</v>
      </c>
      <c r="AM12" s="124">
        <f t="shared" si="9"/>
        <v>0</v>
      </c>
      <c r="AN12" s="120">
        <f t="shared" si="10"/>
        <v>0</v>
      </c>
      <c r="AO12" s="120">
        <f t="shared" si="11"/>
        <v>0</v>
      </c>
    </row>
    <row r="13" spans="1:42" s="95" customFormat="1" ht="33.75" customHeight="1">
      <c r="A13" s="44"/>
      <c r="B13" s="37"/>
      <c r="C13" s="37"/>
      <c r="D13" s="34"/>
      <c r="E13" s="34"/>
      <c r="F13" s="37"/>
      <c r="G13" s="34"/>
      <c r="H13" s="34"/>
      <c r="I13" s="40"/>
      <c r="J13" s="40"/>
      <c r="K13" s="40"/>
      <c r="L13" s="45"/>
      <c r="M13" s="45"/>
      <c r="N13" s="45"/>
      <c r="O13" s="45"/>
      <c r="P13" s="40"/>
      <c r="Q13" s="45"/>
      <c r="R13" s="45"/>
      <c r="S13" s="45"/>
      <c r="T13" s="45"/>
      <c r="U13" s="45"/>
      <c r="V13" s="45"/>
      <c r="W13" s="45"/>
      <c r="X13" s="45"/>
      <c r="Y13" s="45"/>
      <c r="Z13" s="45"/>
      <c r="AA13" s="113"/>
      <c r="AB13" s="46"/>
      <c r="AD13" s="117">
        <f t="shared" si="0"/>
        <v>0</v>
      </c>
      <c r="AE13" s="123">
        <f t="shared" si="1"/>
        <v>0</v>
      </c>
      <c r="AF13" s="134">
        <f t="shared" si="2"/>
        <v>0</v>
      </c>
      <c r="AG13" s="126">
        <f t="shared" si="3"/>
        <v>0</v>
      </c>
      <c r="AH13" s="123">
        <f t="shared" si="4"/>
        <v>0</v>
      </c>
      <c r="AI13" s="118">
        <f t="shared" si="5"/>
        <v>0</v>
      </c>
      <c r="AJ13" s="124">
        <f t="shared" si="6"/>
        <v>0</v>
      </c>
      <c r="AK13" s="120">
        <f t="shared" si="7"/>
        <v>0</v>
      </c>
      <c r="AL13" s="131">
        <f t="shared" si="8"/>
        <v>0</v>
      </c>
      <c r="AM13" s="124">
        <f t="shared" si="9"/>
        <v>0</v>
      </c>
      <c r="AN13" s="120">
        <f t="shared" si="10"/>
        <v>0</v>
      </c>
      <c r="AO13" s="120">
        <f t="shared" si="11"/>
        <v>0</v>
      </c>
    </row>
    <row r="14" spans="1:42" s="95" customFormat="1" ht="33.75" customHeight="1">
      <c r="A14" s="44"/>
      <c r="B14" s="37"/>
      <c r="C14" s="37"/>
      <c r="D14" s="34"/>
      <c r="E14" s="34"/>
      <c r="F14" s="37"/>
      <c r="G14" s="34"/>
      <c r="H14" s="34"/>
      <c r="I14" s="40"/>
      <c r="J14" s="40"/>
      <c r="K14" s="40"/>
      <c r="L14" s="45"/>
      <c r="M14" s="45"/>
      <c r="N14" s="45"/>
      <c r="O14" s="45"/>
      <c r="P14" s="40"/>
      <c r="Q14" s="45"/>
      <c r="R14" s="45"/>
      <c r="S14" s="45"/>
      <c r="T14" s="45"/>
      <c r="U14" s="45"/>
      <c r="V14" s="45"/>
      <c r="W14" s="45"/>
      <c r="X14" s="45"/>
      <c r="Y14" s="45"/>
      <c r="Z14" s="45"/>
      <c r="AA14" s="113"/>
      <c r="AB14" s="46"/>
      <c r="AD14" s="117">
        <f t="shared" si="0"/>
        <v>0</v>
      </c>
      <c r="AE14" s="123">
        <f t="shared" si="1"/>
        <v>0</v>
      </c>
      <c r="AF14" s="134">
        <f t="shared" si="2"/>
        <v>0</v>
      </c>
      <c r="AG14" s="126">
        <f t="shared" si="3"/>
        <v>0</v>
      </c>
      <c r="AH14" s="123">
        <f t="shared" si="4"/>
        <v>0</v>
      </c>
      <c r="AI14" s="118">
        <f t="shared" si="5"/>
        <v>0</v>
      </c>
      <c r="AJ14" s="124">
        <f t="shared" si="6"/>
        <v>0</v>
      </c>
      <c r="AK14" s="120">
        <f t="shared" si="7"/>
        <v>0</v>
      </c>
      <c r="AL14" s="131">
        <f t="shared" si="8"/>
        <v>0</v>
      </c>
      <c r="AM14" s="124">
        <f t="shared" si="9"/>
        <v>0</v>
      </c>
      <c r="AN14" s="120">
        <f t="shared" si="10"/>
        <v>0</v>
      </c>
      <c r="AO14" s="120">
        <f t="shared" si="11"/>
        <v>0</v>
      </c>
    </row>
    <row r="15" spans="1:42" s="95" customFormat="1" ht="33.75" customHeight="1">
      <c r="A15" s="44"/>
      <c r="B15" s="37"/>
      <c r="C15" s="37"/>
      <c r="D15" s="34"/>
      <c r="E15" s="34"/>
      <c r="F15" s="37"/>
      <c r="G15" s="34"/>
      <c r="H15" s="34"/>
      <c r="I15" s="40"/>
      <c r="J15" s="40"/>
      <c r="K15" s="40"/>
      <c r="L15" s="45"/>
      <c r="M15" s="45"/>
      <c r="N15" s="45"/>
      <c r="O15" s="45"/>
      <c r="P15" s="40"/>
      <c r="Q15" s="45"/>
      <c r="R15" s="45"/>
      <c r="S15" s="45"/>
      <c r="T15" s="45"/>
      <c r="U15" s="45"/>
      <c r="V15" s="45"/>
      <c r="W15" s="45"/>
      <c r="X15" s="45"/>
      <c r="Y15" s="45"/>
      <c r="Z15" s="45"/>
      <c r="AA15" s="113"/>
      <c r="AB15" s="46"/>
      <c r="AD15" s="117">
        <f t="shared" si="0"/>
        <v>0</v>
      </c>
      <c r="AE15" s="123">
        <f t="shared" si="1"/>
        <v>0</v>
      </c>
      <c r="AF15" s="134">
        <f t="shared" si="2"/>
        <v>0</v>
      </c>
      <c r="AG15" s="126">
        <f t="shared" si="3"/>
        <v>0</v>
      </c>
      <c r="AH15" s="123">
        <f t="shared" si="4"/>
        <v>0</v>
      </c>
      <c r="AI15" s="118">
        <f t="shared" si="5"/>
        <v>0</v>
      </c>
      <c r="AJ15" s="124">
        <f t="shared" si="6"/>
        <v>0</v>
      </c>
      <c r="AK15" s="120">
        <f t="shared" si="7"/>
        <v>0</v>
      </c>
      <c r="AL15" s="131">
        <f t="shared" si="8"/>
        <v>0</v>
      </c>
      <c r="AM15" s="124">
        <f t="shared" si="9"/>
        <v>0</v>
      </c>
      <c r="AN15" s="120">
        <f t="shared" si="10"/>
        <v>0</v>
      </c>
      <c r="AO15" s="120">
        <f t="shared" si="11"/>
        <v>0</v>
      </c>
    </row>
    <row r="16" spans="1:42" s="95" customFormat="1" ht="33.75" customHeight="1">
      <c r="A16" s="44"/>
      <c r="B16" s="37"/>
      <c r="C16" s="37"/>
      <c r="D16" s="34"/>
      <c r="E16" s="34"/>
      <c r="F16" s="37"/>
      <c r="G16" s="34"/>
      <c r="H16" s="34"/>
      <c r="I16" s="40"/>
      <c r="J16" s="40"/>
      <c r="K16" s="40"/>
      <c r="L16" s="45"/>
      <c r="M16" s="45"/>
      <c r="N16" s="45"/>
      <c r="O16" s="45"/>
      <c r="P16" s="40"/>
      <c r="Q16" s="45"/>
      <c r="R16" s="45"/>
      <c r="S16" s="45"/>
      <c r="T16" s="45"/>
      <c r="U16" s="45"/>
      <c r="V16" s="45"/>
      <c r="W16" s="45"/>
      <c r="X16" s="45"/>
      <c r="Y16" s="45"/>
      <c r="Z16" s="45"/>
      <c r="AA16" s="113"/>
      <c r="AB16" s="46"/>
      <c r="AD16" s="117">
        <f t="shared" si="0"/>
        <v>0</v>
      </c>
      <c r="AE16" s="123">
        <f t="shared" si="1"/>
        <v>0</v>
      </c>
      <c r="AF16" s="134">
        <f t="shared" si="2"/>
        <v>0</v>
      </c>
      <c r="AG16" s="126">
        <f t="shared" si="3"/>
        <v>0</v>
      </c>
      <c r="AH16" s="123">
        <f t="shared" si="4"/>
        <v>0</v>
      </c>
      <c r="AI16" s="118">
        <f t="shared" si="5"/>
        <v>0</v>
      </c>
      <c r="AJ16" s="124">
        <f t="shared" si="6"/>
        <v>0</v>
      </c>
      <c r="AK16" s="120">
        <f t="shared" si="7"/>
        <v>0</v>
      </c>
      <c r="AL16" s="131">
        <f t="shared" si="8"/>
        <v>0</v>
      </c>
      <c r="AM16" s="124">
        <f t="shared" si="9"/>
        <v>0</v>
      </c>
      <c r="AN16" s="120">
        <f t="shared" si="10"/>
        <v>0</v>
      </c>
      <c r="AO16" s="120">
        <f t="shared" si="11"/>
        <v>0</v>
      </c>
    </row>
    <row r="17" spans="1:41" s="95" customFormat="1" ht="33.75" customHeight="1">
      <c r="A17" s="44"/>
      <c r="B17" s="37"/>
      <c r="C17" s="37"/>
      <c r="D17" s="34"/>
      <c r="E17" s="34"/>
      <c r="F17" s="37"/>
      <c r="G17" s="34"/>
      <c r="H17" s="34"/>
      <c r="I17" s="40"/>
      <c r="J17" s="40"/>
      <c r="K17" s="40"/>
      <c r="L17" s="45"/>
      <c r="M17" s="45"/>
      <c r="N17" s="45"/>
      <c r="O17" s="45"/>
      <c r="P17" s="40"/>
      <c r="Q17" s="45"/>
      <c r="R17" s="45"/>
      <c r="S17" s="45"/>
      <c r="T17" s="45"/>
      <c r="U17" s="45"/>
      <c r="V17" s="45"/>
      <c r="W17" s="45"/>
      <c r="X17" s="45"/>
      <c r="Y17" s="45"/>
      <c r="Z17" s="45"/>
      <c r="AA17" s="113"/>
      <c r="AB17" s="46"/>
      <c r="AD17" s="117">
        <f t="shared" si="0"/>
        <v>0</v>
      </c>
      <c r="AE17" s="123">
        <f t="shared" si="1"/>
        <v>0</v>
      </c>
      <c r="AF17" s="134">
        <f t="shared" si="2"/>
        <v>0</v>
      </c>
      <c r="AG17" s="126">
        <f t="shared" si="3"/>
        <v>0</v>
      </c>
      <c r="AH17" s="123">
        <f t="shared" si="4"/>
        <v>0</v>
      </c>
      <c r="AI17" s="118">
        <f t="shared" si="5"/>
        <v>0</v>
      </c>
      <c r="AJ17" s="124">
        <f t="shared" si="6"/>
        <v>0</v>
      </c>
      <c r="AK17" s="120">
        <f t="shared" si="7"/>
        <v>0</v>
      </c>
      <c r="AL17" s="131">
        <f t="shared" si="8"/>
        <v>0</v>
      </c>
      <c r="AM17" s="124">
        <f t="shared" si="9"/>
        <v>0</v>
      </c>
      <c r="AN17" s="120">
        <f t="shared" si="10"/>
        <v>0</v>
      </c>
      <c r="AO17" s="120">
        <f t="shared" si="11"/>
        <v>0</v>
      </c>
    </row>
    <row r="18" spans="1:41" s="95" customFormat="1" ht="33.75" customHeight="1">
      <c r="A18" s="44"/>
      <c r="B18" s="37"/>
      <c r="C18" s="37"/>
      <c r="D18" s="34"/>
      <c r="E18" s="34"/>
      <c r="F18" s="37"/>
      <c r="G18" s="34"/>
      <c r="H18" s="34"/>
      <c r="I18" s="40"/>
      <c r="J18" s="40"/>
      <c r="K18" s="40"/>
      <c r="L18" s="45"/>
      <c r="M18" s="45"/>
      <c r="N18" s="45"/>
      <c r="O18" s="45"/>
      <c r="P18" s="40"/>
      <c r="Q18" s="45"/>
      <c r="R18" s="45"/>
      <c r="S18" s="45"/>
      <c r="T18" s="45"/>
      <c r="U18" s="45"/>
      <c r="V18" s="45"/>
      <c r="W18" s="45"/>
      <c r="X18" s="45"/>
      <c r="Y18" s="45"/>
      <c r="Z18" s="45"/>
      <c r="AA18" s="113"/>
      <c r="AB18" s="46"/>
      <c r="AD18" s="117">
        <f t="shared" si="0"/>
        <v>0</v>
      </c>
      <c r="AE18" s="123">
        <f t="shared" si="1"/>
        <v>0</v>
      </c>
      <c r="AF18" s="134">
        <f t="shared" si="2"/>
        <v>0</v>
      </c>
      <c r="AG18" s="126">
        <f t="shared" si="3"/>
        <v>0</v>
      </c>
      <c r="AH18" s="123">
        <f t="shared" si="4"/>
        <v>0</v>
      </c>
      <c r="AI18" s="118">
        <f t="shared" si="5"/>
        <v>0</v>
      </c>
      <c r="AJ18" s="124">
        <f t="shared" si="6"/>
        <v>0</v>
      </c>
      <c r="AK18" s="120">
        <f t="shared" si="7"/>
        <v>0</v>
      </c>
      <c r="AL18" s="131">
        <f t="shared" si="8"/>
        <v>0</v>
      </c>
      <c r="AM18" s="124">
        <f t="shared" si="9"/>
        <v>0</v>
      </c>
      <c r="AN18" s="120">
        <f t="shared" si="10"/>
        <v>0</v>
      </c>
      <c r="AO18" s="120">
        <f t="shared" si="11"/>
        <v>0</v>
      </c>
    </row>
    <row r="19" spans="1:41" s="95" customFormat="1" ht="33.75" customHeight="1">
      <c r="A19" s="44"/>
      <c r="B19" s="37"/>
      <c r="C19" s="37"/>
      <c r="D19" s="34"/>
      <c r="E19" s="34"/>
      <c r="F19" s="37"/>
      <c r="G19" s="34"/>
      <c r="H19" s="34"/>
      <c r="I19" s="40"/>
      <c r="J19" s="40"/>
      <c r="K19" s="40"/>
      <c r="L19" s="45"/>
      <c r="M19" s="45"/>
      <c r="N19" s="45"/>
      <c r="O19" s="45"/>
      <c r="P19" s="40"/>
      <c r="Q19" s="45"/>
      <c r="R19" s="45"/>
      <c r="S19" s="45"/>
      <c r="T19" s="45"/>
      <c r="U19" s="45"/>
      <c r="V19" s="45"/>
      <c r="W19" s="45"/>
      <c r="X19" s="45"/>
      <c r="Y19" s="45"/>
      <c r="Z19" s="45"/>
      <c r="AA19" s="113"/>
      <c r="AB19" s="46"/>
      <c r="AD19" s="117">
        <f t="shared" si="0"/>
        <v>0</v>
      </c>
      <c r="AE19" s="123">
        <f t="shared" si="1"/>
        <v>0</v>
      </c>
      <c r="AF19" s="134">
        <f t="shared" si="2"/>
        <v>0</v>
      </c>
      <c r="AG19" s="126">
        <f t="shared" si="3"/>
        <v>0</v>
      </c>
      <c r="AH19" s="123">
        <f t="shared" si="4"/>
        <v>0</v>
      </c>
      <c r="AI19" s="118">
        <f t="shared" si="5"/>
        <v>0</v>
      </c>
      <c r="AJ19" s="124">
        <f t="shared" si="6"/>
        <v>0</v>
      </c>
      <c r="AK19" s="120">
        <f t="shared" si="7"/>
        <v>0</v>
      </c>
      <c r="AL19" s="131">
        <f t="shared" si="8"/>
        <v>0</v>
      </c>
      <c r="AM19" s="124">
        <f t="shared" si="9"/>
        <v>0</v>
      </c>
      <c r="AN19" s="120">
        <f t="shared" si="10"/>
        <v>0</v>
      </c>
      <c r="AO19" s="120">
        <f t="shared" si="11"/>
        <v>0</v>
      </c>
    </row>
    <row r="20" spans="1:41" s="95" customFormat="1" ht="33.75" customHeight="1">
      <c r="A20" s="44"/>
      <c r="B20" s="37"/>
      <c r="C20" s="37"/>
      <c r="D20" s="34"/>
      <c r="E20" s="34"/>
      <c r="F20" s="37"/>
      <c r="G20" s="34"/>
      <c r="H20" s="34"/>
      <c r="I20" s="40"/>
      <c r="J20" s="40"/>
      <c r="K20" s="40"/>
      <c r="L20" s="45"/>
      <c r="M20" s="45"/>
      <c r="N20" s="45"/>
      <c r="O20" s="45"/>
      <c r="P20" s="40"/>
      <c r="Q20" s="45"/>
      <c r="R20" s="45"/>
      <c r="S20" s="45"/>
      <c r="T20" s="45"/>
      <c r="U20" s="45"/>
      <c r="V20" s="45"/>
      <c r="W20" s="45"/>
      <c r="X20" s="45"/>
      <c r="Y20" s="45"/>
      <c r="Z20" s="45"/>
      <c r="AA20" s="113"/>
      <c r="AB20" s="46"/>
      <c r="AD20" s="117">
        <f t="shared" si="0"/>
        <v>0</v>
      </c>
      <c r="AE20" s="123">
        <f t="shared" si="1"/>
        <v>0</v>
      </c>
      <c r="AF20" s="134">
        <f t="shared" si="2"/>
        <v>0</v>
      </c>
      <c r="AG20" s="126">
        <f t="shared" si="3"/>
        <v>0</v>
      </c>
      <c r="AH20" s="123">
        <f t="shared" si="4"/>
        <v>0</v>
      </c>
      <c r="AI20" s="118">
        <f t="shared" si="5"/>
        <v>0</v>
      </c>
      <c r="AJ20" s="124">
        <f t="shared" si="6"/>
        <v>0</v>
      </c>
      <c r="AK20" s="120">
        <f t="shared" si="7"/>
        <v>0</v>
      </c>
      <c r="AL20" s="131">
        <f t="shared" si="8"/>
        <v>0</v>
      </c>
      <c r="AM20" s="124">
        <f t="shared" si="9"/>
        <v>0</v>
      </c>
      <c r="AN20" s="120">
        <f t="shared" si="10"/>
        <v>0</v>
      </c>
      <c r="AO20" s="120">
        <f t="shared" si="11"/>
        <v>0</v>
      </c>
    </row>
    <row r="21" spans="1:41" s="95" customFormat="1" ht="33.75" customHeight="1">
      <c r="A21" s="44"/>
      <c r="B21" s="37"/>
      <c r="C21" s="37"/>
      <c r="D21" s="34"/>
      <c r="E21" s="34"/>
      <c r="F21" s="37"/>
      <c r="G21" s="34"/>
      <c r="H21" s="34"/>
      <c r="I21" s="40"/>
      <c r="J21" s="40"/>
      <c r="K21" s="40"/>
      <c r="L21" s="45"/>
      <c r="M21" s="45"/>
      <c r="N21" s="45"/>
      <c r="O21" s="45"/>
      <c r="P21" s="40"/>
      <c r="Q21" s="45"/>
      <c r="R21" s="45"/>
      <c r="S21" s="45"/>
      <c r="T21" s="45"/>
      <c r="U21" s="45"/>
      <c r="V21" s="45"/>
      <c r="W21" s="45"/>
      <c r="X21" s="45"/>
      <c r="Y21" s="45"/>
      <c r="Z21" s="45"/>
      <c r="AA21" s="113"/>
      <c r="AB21" s="46"/>
      <c r="AD21" s="117">
        <f t="shared" si="0"/>
        <v>0</v>
      </c>
      <c r="AE21" s="123">
        <f t="shared" si="1"/>
        <v>0</v>
      </c>
      <c r="AF21" s="134">
        <f t="shared" si="2"/>
        <v>0</v>
      </c>
      <c r="AG21" s="126">
        <f t="shared" si="3"/>
        <v>0</v>
      </c>
      <c r="AH21" s="123">
        <f t="shared" si="4"/>
        <v>0</v>
      </c>
      <c r="AI21" s="118">
        <f t="shared" si="5"/>
        <v>0</v>
      </c>
      <c r="AJ21" s="124">
        <f t="shared" si="6"/>
        <v>0</v>
      </c>
      <c r="AK21" s="120">
        <f t="shared" si="7"/>
        <v>0</v>
      </c>
      <c r="AL21" s="131">
        <f t="shared" si="8"/>
        <v>0</v>
      </c>
      <c r="AM21" s="124">
        <f t="shared" si="9"/>
        <v>0</v>
      </c>
      <c r="AN21" s="120">
        <f t="shared" si="10"/>
        <v>0</v>
      </c>
      <c r="AO21" s="120">
        <f t="shared" si="11"/>
        <v>0</v>
      </c>
    </row>
    <row r="22" spans="1:41" s="95" customFormat="1" ht="33.75" customHeight="1">
      <c r="A22" s="44"/>
      <c r="B22" s="37"/>
      <c r="C22" s="37"/>
      <c r="D22" s="34"/>
      <c r="E22" s="34"/>
      <c r="F22" s="37"/>
      <c r="G22" s="34"/>
      <c r="H22" s="34"/>
      <c r="I22" s="40"/>
      <c r="J22" s="40"/>
      <c r="K22" s="40"/>
      <c r="L22" s="45"/>
      <c r="M22" s="45"/>
      <c r="N22" s="45"/>
      <c r="O22" s="45"/>
      <c r="P22" s="40"/>
      <c r="Q22" s="45"/>
      <c r="R22" s="45"/>
      <c r="S22" s="45"/>
      <c r="T22" s="45"/>
      <c r="U22" s="45"/>
      <c r="V22" s="45"/>
      <c r="W22" s="45"/>
      <c r="X22" s="45"/>
      <c r="Y22" s="45"/>
      <c r="Z22" s="45"/>
      <c r="AA22" s="113"/>
      <c r="AB22" s="46"/>
      <c r="AD22" s="117">
        <f t="shared" si="0"/>
        <v>0</v>
      </c>
      <c r="AE22" s="123">
        <f t="shared" si="1"/>
        <v>0</v>
      </c>
      <c r="AF22" s="134">
        <f t="shared" si="2"/>
        <v>0</v>
      </c>
      <c r="AG22" s="126">
        <f t="shared" si="3"/>
        <v>0</v>
      </c>
      <c r="AH22" s="123">
        <f t="shared" si="4"/>
        <v>0</v>
      </c>
      <c r="AI22" s="118">
        <f t="shared" si="5"/>
        <v>0</v>
      </c>
      <c r="AJ22" s="124">
        <f t="shared" si="6"/>
        <v>0</v>
      </c>
      <c r="AK22" s="120">
        <f t="shared" si="7"/>
        <v>0</v>
      </c>
      <c r="AL22" s="131">
        <f t="shared" si="8"/>
        <v>0</v>
      </c>
      <c r="AM22" s="124">
        <f t="shared" si="9"/>
        <v>0</v>
      </c>
      <c r="AN22" s="120">
        <f t="shared" si="10"/>
        <v>0</v>
      </c>
      <c r="AO22" s="120">
        <f t="shared" si="11"/>
        <v>0</v>
      </c>
    </row>
    <row r="23" spans="1:41" s="95" customFormat="1" ht="33.75" customHeight="1">
      <c r="A23" s="44"/>
      <c r="B23" s="37"/>
      <c r="C23" s="37"/>
      <c r="D23" s="34"/>
      <c r="E23" s="34"/>
      <c r="F23" s="37"/>
      <c r="G23" s="34"/>
      <c r="H23" s="34"/>
      <c r="I23" s="40"/>
      <c r="J23" s="40"/>
      <c r="K23" s="40"/>
      <c r="L23" s="45"/>
      <c r="M23" s="45"/>
      <c r="N23" s="45"/>
      <c r="O23" s="45"/>
      <c r="P23" s="40"/>
      <c r="Q23" s="45"/>
      <c r="R23" s="45"/>
      <c r="S23" s="45"/>
      <c r="T23" s="45"/>
      <c r="U23" s="45"/>
      <c r="V23" s="45"/>
      <c r="W23" s="45"/>
      <c r="X23" s="45"/>
      <c r="Y23" s="45"/>
      <c r="Z23" s="45"/>
      <c r="AA23" s="113"/>
      <c r="AB23" s="46"/>
      <c r="AD23" s="117">
        <f t="shared" si="0"/>
        <v>0</v>
      </c>
      <c r="AE23" s="123">
        <f t="shared" si="1"/>
        <v>0</v>
      </c>
      <c r="AF23" s="134">
        <f t="shared" si="2"/>
        <v>0</v>
      </c>
      <c r="AG23" s="126">
        <f t="shared" si="3"/>
        <v>0</v>
      </c>
      <c r="AH23" s="123">
        <f t="shared" si="4"/>
        <v>0</v>
      </c>
      <c r="AI23" s="118">
        <f t="shared" si="5"/>
        <v>0</v>
      </c>
      <c r="AJ23" s="124">
        <f t="shared" si="6"/>
        <v>0</v>
      </c>
      <c r="AK23" s="120">
        <f t="shared" si="7"/>
        <v>0</v>
      </c>
      <c r="AL23" s="131">
        <f t="shared" si="8"/>
        <v>0</v>
      </c>
      <c r="AM23" s="124">
        <f t="shared" si="9"/>
        <v>0</v>
      </c>
      <c r="AN23" s="120">
        <f t="shared" si="10"/>
        <v>0</v>
      </c>
      <c r="AO23" s="120">
        <f t="shared" si="11"/>
        <v>0</v>
      </c>
    </row>
    <row r="24" spans="1:41" s="36" customFormat="1" ht="33" customHeight="1" thickBot="1">
      <c r="A24" s="44"/>
      <c r="B24" s="55"/>
      <c r="C24" s="55"/>
      <c r="D24" s="34"/>
      <c r="E24" s="34"/>
      <c r="F24" s="55"/>
      <c r="G24" s="34"/>
      <c r="H24" s="34"/>
      <c r="I24" s="40"/>
      <c r="J24" s="40"/>
      <c r="K24" s="40"/>
      <c r="L24" s="45"/>
      <c r="M24" s="45"/>
      <c r="N24" s="45"/>
      <c r="O24" s="45"/>
      <c r="P24" s="40"/>
      <c r="Q24" s="45"/>
      <c r="R24" s="45"/>
      <c r="S24" s="45"/>
      <c r="T24" s="45"/>
      <c r="U24" s="45"/>
      <c r="V24" s="45"/>
      <c r="W24" s="45"/>
      <c r="X24" s="45"/>
      <c r="Y24" s="45"/>
      <c r="Z24" s="45"/>
      <c r="AA24" s="113"/>
      <c r="AB24" s="46"/>
      <c r="AD24" s="121">
        <f t="shared" si="0"/>
        <v>0</v>
      </c>
      <c r="AE24" s="125">
        <f t="shared" si="1"/>
        <v>0</v>
      </c>
      <c r="AF24" s="136">
        <f t="shared" si="2"/>
        <v>0</v>
      </c>
      <c r="AG24" s="127">
        <f t="shared" si="3"/>
        <v>0</v>
      </c>
      <c r="AH24" s="125">
        <f t="shared" si="4"/>
        <v>0</v>
      </c>
      <c r="AI24" s="122">
        <f t="shared" si="5"/>
        <v>0</v>
      </c>
      <c r="AJ24" s="124">
        <f t="shared" si="6"/>
        <v>0</v>
      </c>
      <c r="AK24" s="120">
        <f t="shared" si="7"/>
        <v>0</v>
      </c>
      <c r="AL24" s="131">
        <f t="shared" si="8"/>
        <v>0</v>
      </c>
      <c r="AM24" s="124">
        <f t="shared" si="9"/>
        <v>0</v>
      </c>
      <c r="AN24" s="120">
        <f t="shared" si="10"/>
        <v>0</v>
      </c>
      <c r="AO24" s="120">
        <f t="shared" si="11"/>
        <v>0</v>
      </c>
    </row>
    <row r="25" spans="1:41" s="8" customFormat="1" ht="13.5" customHeight="1">
      <c r="B25" s="63" t="str">
        <f>IF(A25="","",VLOOKUP(A25,様式1!$A$8:$E$19,3,0))</f>
        <v/>
      </c>
      <c r="C25" s="63" t="str">
        <f>IF(A25="","",VLOOKUP(A25,様式1!$A$9:$E$19,3,0))</f>
        <v/>
      </c>
      <c r="D25" s="63" t="str">
        <f>IF(A25="","",VLOOKUP(A25,様式1!$A$9:$E$19,4,0))</f>
        <v/>
      </c>
      <c r="E25" s="63" t="str">
        <f>IF(A25="","",VLOOKUP(A25,様式1!$A$9:$E$19,5,0))</f>
        <v/>
      </c>
      <c r="F25" s="63" t="str">
        <f>IF(A25="","",VLOOKUP(A25,様式1!$A$9:$F$19,6,0))</f>
        <v/>
      </c>
      <c r="P25" s="41"/>
      <c r="AD25"/>
      <c r="AE25"/>
      <c r="AF25"/>
      <c r="AG25"/>
      <c r="AH25"/>
      <c r="AI25"/>
      <c r="AJ25"/>
      <c r="AK25"/>
      <c r="AL25"/>
      <c r="AM25"/>
      <c r="AN25"/>
      <c r="AO25"/>
    </row>
    <row r="26" spans="1:41" ht="13.5" customHeight="1">
      <c r="A26" s="10"/>
      <c r="B26" s="63" t="str">
        <f>IF(A26="","",VLOOKUP(A26,様式1!$A$8:$E$19,3,0))</f>
        <v/>
      </c>
      <c r="C26" s="63" t="str">
        <f>IF(A26="","",VLOOKUP(A26,様式1!$A$9:$E$19,3,0))</f>
        <v/>
      </c>
      <c r="D26" s="63" t="str">
        <f>IF(A26="","",VLOOKUP(A26,様式1!$A$9:$E$19,4,0))</f>
        <v/>
      </c>
      <c r="E26" s="63" t="str">
        <f>IF(A26="","",VLOOKUP(A26,様式1!$A$9:$E$19,5,0))</f>
        <v/>
      </c>
      <c r="F26" s="63" t="str">
        <f>IF(A26="","",VLOOKUP(A26,様式1!$A$9:$F$19,6,0))</f>
        <v/>
      </c>
      <c r="G26" s="10"/>
      <c r="H26" s="10"/>
      <c r="I26" s="10"/>
      <c r="J26" s="10"/>
      <c r="K26" s="10"/>
      <c r="L26" s="10"/>
      <c r="M26" s="10"/>
      <c r="N26" s="10"/>
      <c r="O26" s="10"/>
      <c r="P26" s="42"/>
      <c r="Q26" s="10"/>
      <c r="R26" s="10"/>
      <c r="S26" s="10"/>
      <c r="T26" s="10"/>
      <c r="U26" s="10"/>
      <c r="V26" s="10"/>
      <c r="W26" s="10"/>
      <c r="X26" s="10"/>
      <c r="Y26" s="10"/>
      <c r="Z26" s="10"/>
      <c r="AA26" s="10"/>
    </row>
    <row r="27" spans="1:41" ht="13.5" customHeight="1">
      <c r="A27" s="10"/>
      <c r="B27" s="10"/>
      <c r="C27" s="10"/>
      <c r="D27" s="10"/>
      <c r="E27" s="10"/>
      <c r="F27" s="10"/>
      <c r="G27" s="10"/>
      <c r="H27" s="10"/>
      <c r="I27" s="10"/>
      <c r="J27" s="10"/>
      <c r="K27" s="10"/>
      <c r="L27" s="10"/>
      <c r="M27" s="10"/>
      <c r="N27" s="10"/>
      <c r="O27" s="10"/>
      <c r="P27" s="42"/>
      <c r="Q27" s="10"/>
      <c r="R27" s="10"/>
      <c r="S27" s="10"/>
      <c r="T27" s="10"/>
      <c r="U27" s="10"/>
      <c r="V27" s="10"/>
      <c r="W27" s="10"/>
      <c r="X27" s="10"/>
      <c r="Y27" s="10"/>
      <c r="Z27" s="10"/>
      <c r="AA27" s="10"/>
    </row>
    <row r="28" spans="1:41" ht="13.5" customHeight="1">
      <c r="B28" s="21"/>
      <c r="C28" s="10"/>
      <c r="D28" s="10"/>
      <c r="E28" s="10"/>
      <c r="F28" s="10"/>
      <c r="G28" s="10"/>
      <c r="H28" s="10"/>
      <c r="I28" s="10"/>
      <c r="J28" s="10"/>
      <c r="K28" s="10"/>
      <c r="L28" s="10"/>
      <c r="M28" s="10"/>
      <c r="N28" s="10"/>
      <c r="O28" s="10"/>
      <c r="P28" s="42"/>
      <c r="Q28" s="10"/>
      <c r="R28" s="10"/>
      <c r="S28" s="10"/>
      <c r="T28" s="10"/>
      <c r="U28" s="10"/>
      <c r="V28" s="10"/>
      <c r="W28" s="10"/>
      <c r="X28" s="10"/>
      <c r="Y28" s="10"/>
      <c r="Z28" s="10"/>
      <c r="AA28" s="10"/>
    </row>
    <row r="29" spans="1:41" ht="13.5" customHeight="1">
      <c r="B29" s="21"/>
      <c r="C29" s="10"/>
      <c r="D29" s="10"/>
      <c r="E29" s="10"/>
      <c r="F29" s="10"/>
      <c r="G29" s="10"/>
      <c r="H29" s="10"/>
      <c r="I29" s="10"/>
      <c r="J29" s="10"/>
      <c r="K29" s="10"/>
      <c r="L29" s="10"/>
      <c r="M29" s="10"/>
      <c r="N29" s="10"/>
      <c r="O29" s="10"/>
      <c r="P29" s="42"/>
      <c r="Q29" s="10"/>
      <c r="R29" s="10"/>
      <c r="S29" s="10"/>
      <c r="T29" s="10"/>
      <c r="U29" s="10"/>
      <c r="V29" s="10"/>
      <c r="W29" s="10"/>
      <c r="X29" s="10"/>
      <c r="Y29" s="10"/>
      <c r="Z29" s="10"/>
      <c r="AA29" s="10"/>
    </row>
    <row r="30" spans="1:41" ht="13.5" customHeight="1">
      <c r="B30" s="21"/>
      <c r="C30" s="10"/>
      <c r="D30" s="10"/>
      <c r="E30" s="10"/>
      <c r="F30" s="10"/>
      <c r="G30" s="10"/>
      <c r="H30" s="10"/>
      <c r="I30" s="10"/>
      <c r="J30" s="10"/>
      <c r="K30" s="10"/>
      <c r="L30" s="10"/>
      <c r="M30" s="10"/>
      <c r="N30" s="10"/>
      <c r="O30" s="10"/>
      <c r="P30" s="42"/>
      <c r="Q30" s="10"/>
      <c r="R30" s="10"/>
      <c r="S30" s="10"/>
      <c r="T30" s="10"/>
      <c r="U30" s="10"/>
      <c r="V30" s="10"/>
      <c r="W30" s="10"/>
      <c r="X30" s="10"/>
      <c r="Y30" s="10"/>
      <c r="Z30" s="10"/>
      <c r="AA30" s="10"/>
    </row>
    <row r="31" spans="1:41" ht="13.5" customHeight="1">
      <c r="B31" s="21"/>
      <c r="C31" s="3"/>
      <c r="E31" s="2"/>
      <c r="F31" s="2"/>
      <c r="G31" s="2"/>
    </row>
    <row r="32" spans="1:41" ht="13.5" customHeight="1">
      <c r="B32" s="21"/>
      <c r="C32" s="9"/>
    </row>
    <row r="33" spans="2:2" ht="13.5" customHeight="1">
      <c r="B33" s="21"/>
    </row>
    <row r="34" spans="2:2" ht="13.5" customHeight="1">
      <c r="B34" s="21"/>
    </row>
    <row r="35" spans="2:2">
      <c r="B35" s="21"/>
    </row>
    <row r="36" spans="2:2">
      <c r="B36" s="21"/>
    </row>
    <row r="37" spans="2:2">
      <c r="B37" s="3"/>
    </row>
    <row r="38" spans="2:2">
      <c r="B38" s="21"/>
    </row>
    <row r="39" spans="2:2">
      <c r="B39" s="21"/>
    </row>
  </sheetData>
  <sheetProtection formatCells="0" formatColumns="0" formatRows="0" insertRows="0" deleteRows="0" selectLockedCells="1"/>
  <protectedRanges>
    <protectedRange sqref="B25:F26 D9:E24" name="範囲1"/>
    <protectedRange sqref="C8:C24" name="範囲2_1"/>
    <protectedRange sqref="B8:B24" name="範囲1_1"/>
  </protectedRanges>
  <autoFilter ref="A7:AB24" xr:uid="{00000000-0001-0000-0000-000000000000}"/>
  <mergeCells count="38">
    <mergeCell ref="G5:G7"/>
    <mergeCell ref="H5:H7"/>
    <mergeCell ref="F4:F7"/>
    <mergeCell ref="A4:A7"/>
    <mergeCell ref="B4:B7"/>
    <mergeCell ref="C4:C7"/>
    <mergeCell ref="D4:D7"/>
    <mergeCell ref="E4:E7"/>
    <mergeCell ref="AB4:AB7"/>
    <mergeCell ref="G4:H4"/>
    <mergeCell ref="I4:I7"/>
    <mergeCell ref="J6:J7"/>
    <mergeCell ref="W6:W7"/>
    <mergeCell ref="K6:K7"/>
    <mergeCell ref="V6:V7"/>
    <mergeCell ref="P6:P7"/>
    <mergeCell ref="Q6:Q7"/>
    <mergeCell ref="J4:AA4"/>
    <mergeCell ref="M6:O6"/>
    <mergeCell ref="S6:U6"/>
    <mergeCell ref="Y6:AA6"/>
    <mergeCell ref="J5:O5"/>
    <mergeCell ref="P5:U5"/>
    <mergeCell ref="V5:AA5"/>
    <mergeCell ref="AJ4:AO4"/>
    <mergeCell ref="AD6:AD7"/>
    <mergeCell ref="AE6:AE7"/>
    <mergeCell ref="AF6:AF7"/>
    <mergeCell ref="AG6:AG7"/>
    <mergeCell ref="AH6:AH7"/>
    <mergeCell ref="AI6:AI7"/>
    <mergeCell ref="AJ6:AJ7"/>
    <mergeCell ref="AK6:AK7"/>
    <mergeCell ref="AL6:AL7"/>
    <mergeCell ref="AM6:AM7"/>
    <mergeCell ref="AN6:AN7"/>
    <mergeCell ref="AO6:AO7"/>
    <mergeCell ref="AD4:AI4"/>
  </mergeCells>
  <phoneticPr fontId="5"/>
  <dataValidations count="1">
    <dataValidation type="list" allowBlank="1" showInputMessage="1" showErrorMessage="1" sqref="B8:B24" xr:uid="{21EE9CFE-6D8D-4D6C-BEE0-BDC359492142}">
      <formula1>局名</formula1>
    </dataValidation>
  </dataValidations>
  <pageMargins left="0.25" right="0.25" top="0.75" bottom="0.75" header="0.3" footer="0.3"/>
  <pageSetup paperSize="8" scale="44" fitToHeight="0" pageOrder="overThenDown" orientation="landscape" cellComments="asDisplayed"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5813D36-A837-41E7-BE25-D6B3910C5594}">
          <x14:formula1>
            <xm:f>'リスト（編集不可）'!$F$2:$F$14</xm:f>
          </x14:formula1>
          <xm:sqref>F8:F24</xm:sqref>
        </x14:dataValidation>
        <x14:dataValidation type="list" allowBlank="1" showInputMessage="1" showErrorMessage="1" xr:uid="{F236B40E-99D8-4581-A161-4FE5668F48CB}">
          <x14:formula1>
            <xm:f>'リスト（編集不可）'!$D$2:$D$48</xm:f>
          </x14:formula1>
          <xm:sqref>C8:C24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97530-BBC8-48A9-8C8F-6DED08DC252D}">
  <sheetPr codeName="Sheet3">
    <pageSetUpPr fitToPage="1"/>
  </sheetPr>
  <dimension ref="A1:AA24"/>
  <sheetViews>
    <sheetView zoomScale="66" zoomScaleNormal="66" workbookViewId="0">
      <pane xSplit="3" ySplit="6" topLeftCell="D7" activePane="bottomRight" state="frozen"/>
      <selection activeCell="D10" sqref="D10"/>
      <selection pane="topRight" activeCell="D10" sqref="D10"/>
      <selection pane="bottomLeft" activeCell="D10" sqref="D10"/>
      <selection pane="bottomRight" activeCell="D12" sqref="D12"/>
    </sheetView>
  </sheetViews>
  <sheetFormatPr defaultColWidth="9" defaultRowHeight="13.5"/>
  <cols>
    <col min="1" max="1" width="5.375" style="22" customWidth="1"/>
    <col min="2" max="2" width="9.375" style="22" customWidth="1"/>
    <col min="3" max="3" width="14.375" style="69" customWidth="1"/>
    <col min="4" max="4" width="22.125" style="22" customWidth="1"/>
    <col min="5" max="5" width="11.625" style="22" customWidth="1"/>
    <col min="6" max="6" width="5.625" style="22" customWidth="1"/>
    <col min="7" max="8" width="13.625" style="22" customWidth="1"/>
    <col min="9" max="9" width="10.625" style="22" customWidth="1"/>
    <col min="10" max="11" width="23.125" style="22" customWidth="1"/>
    <col min="12" max="12" width="25.625" style="22" customWidth="1"/>
    <col min="13" max="15" width="4.375" style="23" customWidth="1"/>
    <col min="16" max="16" width="22.125" style="22" customWidth="1"/>
    <col min="17" max="17" width="11.625" style="22" customWidth="1"/>
    <col min="18" max="18" width="5.625" style="22" customWidth="1"/>
    <col min="19" max="20" width="13.625" style="22" customWidth="1"/>
    <col min="21" max="21" width="11.625" style="22" customWidth="1"/>
    <col min="22" max="23" width="23.125" style="22" customWidth="1"/>
    <col min="24" max="24" width="25.625" style="22" customWidth="1"/>
    <col min="25" max="27" width="4.375" style="23" customWidth="1"/>
    <col min="28" max="16384" width="9" style="22"/>
  </cols>
  <sheetData>
    <row r="1" spans="1:27" ht="20.100000000000001" customHeight="1">
      <c r="A1" s="26" t="s">
        <v>98</v>
      </c>
      <c r="M1" s="28"/>
      <c r="N1" s="28"/>
      <c r="O1" s="28"/>
      <c r="Y1" s="28"/>
      <c r="Z1" s="28"/>
      <c r="AA1" s="28"/>
    </row>
    <row r="2" spans="1:27" ht="20.100000000000001" customHeight="1">
      <c r="A2" s="212" t="s">
        <v>280</v>
      </c>
      <c r="B2" s="212"/>
      <c r="C2" s="212"/>
      <c r="D2" s="212"/>
      <c r="E2" s="212"/>
      <c r="F2" s="212"/>
      <c r="G2" s="212"/>
      <c r="H2" s="212"/>
      <c r="I2" s="212"/>
      <c r="J2" s="212"/>
      <c r="K2" s="212"/>
      <c r="L2" s="212"/>
      <c r="M2" s="212"/>
      <c r="N2" s="212"/>
      <c r="O2" s="212"/>
      <c r="P2" s="212"/>
      <c r="Q2" s="212"/>
      <c r="R2" s="212"/>
      <c r="S2" s="212"/>
      <c r="T2" s="212"/>
      <c r="U2" s="212"/>
      <c r="V2" s="212"/>
      <c r="W2" s="212"/>
      <c r="X2" s="212"/>
      <c r="Y2" s="22"/>
      <c r="Z2" s="22"/>
      <c r="AA2" s="22"/>
    </row>
    <row r="3" spans="1:27" ht="20.100000000000001" customHeight="1">
      <c r="A3" s="27"/>
      <c r="B3" s="27"/>
      <c r="C3" s="80"/>
      <c r="D3" s="27"/>
      <c r="E3" s="27"/>
      <c r="F3" s="27"/>
      <c r="G3" s="27"/>
      <c r="H3" s="27"/>
      <c r="I3" s="27"/>
      <c r="J3" s="27"/>
      <c r="K3" s="27"/>
      <c r="L3" s="27"/>
      <c r="M3" s="27"/>
      <c r="N3" s="27"/>
      <c r="O3" s="27"/>
      <c r="P3" s="27"/>
      <c r="Q3" s="27"/>
      <c r="R3" s="27"/>
      <c r="S3" s="27"/>
      <c r="T3" s="27"/>
      <c r="U3" s="27"/>
      <c r="V3" s="27"/>
      <c r="W3" s="27"/>
      <c r="Y3" s="27"/>
      <c r="Z3" s="27"/>
      <c r="AA3" s="81" t="s">
        <v>99</v>
      </c>
    </row>
    <row r="4" spans="1:27" ht="20.100000000000001" customHeight="1">
      <c r="A4" s="213" t="s">
        <v>100</v>
      </c>
      <c r="B4" s="221" t="s">
        <v>101</v>
      </c>
      <c r="C4" s="221" t="s">
        <v>102</v>
      </c>
      <c r="D4" s="225" t="s">
        <v>103</v>
      </c>
      <c r="E4" s="226"/>
      <c r="F4" s="226"/>
      <c r="G4" s="226"/>
      <c r="H4" s="226"/>
      <c r="I4" s="226"/>
      <c r="J4" s="226"/>
      <c r="K4" s="226"/>
      <c r="L4" s="226"/>
      <c r="M4" s="226"/>
      <c r="N4" s="226"/>
      <c r="O4" s="227"/>
      <c r="P4" s="228" t="s">
        <v>104</v>
      </c>
      <c r="Q4" s="229"/>
      <c r="R4" s="229"/>
      <c r="S4" s="229"/>
      <c r="T4" s="229"/>
      <c r="U4" s="229"/>
      <c r="V4" s="229"/>
      <c r="W4" s="229"/>
      <c r="X4" s="229"/>
      <c r="Y4" s="229"/>
      <c r="Z4" s="229"/>
      <c r="AA4" s="230"/>
    </row>
    <row r="5" spans="1:27" ht="20.100000000000001" customHeight="1">
      <c r="A5" s="214"/>
      <c r="B5" s="222"/>
      <c r="C5" s="222"/>
      <c r="D5" s="224" t="s">
        <v>105</v>
      </c>
      <c r="E5" s="224" t="s">
        <v>263</v>
      </c>
      <c r="F5" s="216" t="s">
        <v>43</v>
      </c>
      <c r="G5" s="218" t="s">
        <v>106</v>
      </c>
      <c r="H5" s="219"/>
      <c r="I5" s="219"/>
      <c r="J5" s="219"/>
      <c r="K5" s="220"/>
      <c r="L5" s="216" t="s">
        <v>107</v>
      </c>
      <c r="M5" s="215" t="s">
        <v>108</v>
      </c>
      <c r="N5" s="215"/>
      <c r="O5" s="215"/>
      <c r="P5" s="224" t="s">
        <v>105</v>
      </c>
      <c r="Q5" s="224" t="s">
        <v>263</v>
      </c>
      <c r="R5" s="216" t="s">
        <v>43</v>
      </c>
      <c r="S5" s="218" t="s">
        <v>106</v>
      </c>
      <c r="T5" s="219"/>
      <c r="U5" s="219"/>
      <c r="V5" s="219"/>
      <c r="W5" s="220"/>
      <c r="X5" s="216" t="s">
        <v>107</v>
      </c>
      <c r="Y5" s="215" t="s">
        <v>108</v>
      </c>
      <c r="Z5" s="215"/>
      <c r="AA5" s="215"/>
    </row>
    <row r="6" spans="1:27" ht="37.9" customHeight="1">
      <c r="A6" s="214"/>
      <c r="B6" s="223"/>
      <c r="C6" s="223"/>
      <c r="D6" s="176"/>
      <c r="E6" s="176"/>
      <c r="F6" s="217"/>
      <c r="G6" s="82" t="s">
        <v>109</v>
      </c>
      <c r="H6" s="82" t="s">
        <v>110</v>
      </c>
      <c r="I6" s="83" t="s">
        <v>111</v>
      </c>
      <c r="J6" s="25" t="s">
        <v>112</v>
      </c>
      <c r="K6" s="25" t="s">
        <v>113</v>
      </c>
      <c r="L6" s="217"/>
      <c r="M6" s="84" t="s">
        <v>114</v>
      </c>
      <c r="N6" s="84" t="s">
        <v>115</v>
      </c>
      <c r="O6" s="84" t="s">
        <v>116</v>
      </c>
      <c r="P6" s="176"/>
      <c r="Q6" s="176"/>
      <c r="R6" s="217"/>
      <c r="S6" s="82" t="s">
        <v>109</v>
      </c>
      <c r="T6" s="82" t="s">
        <v>110</v>
      </c>
      <c r="U6" s="83" t="s">
        <v>111</v>
      </c>
      <c r="V6" s="25" t="s">
        <v>112</v>
      </c>
      <c r="W6" s="25" t="s">
        <v>113</v>
      </c>
      <c r="X6" s="217"/>
      <c r="Y6" s="84" t="s">
        <v>114</v>
      </c>
      <c r="Z6" s="84" t="s">
        <v>115</v>
      </c>
      <c r="AA6" s="84" t="s">
        <v>116</v>
      </c>
    </row>
    <row r="7" spans="1:27" s="73" customFormat="1" ht="369" customHeight="1">
      <c r="A7" s="85" t="s">
        <v>46</v>
      </c>
      <c r="B7" s="72" t="s">
        <v>117</v>
      </c>
      <c r="C7" s="68" t="s">
        <v>118</v>
      </c>
      <c r="D7" s="55" t="s">
        <v>256</v>
      </c>
      <c r="E7" s="56" t="s">
        <v>120</v>
      </c>
      <c r="F7" s="86" t="s">
        <v>121</v>
      </c>
      <c r="G7" s="87" t="s">
        <v>122</v>
      </c>
      <c r="H7" s="87" t="s">
        <v>123</v>
      </c>
      <c r="I7" s="88" t="s">
        <v>124</v>
      </c>
      <c r="J7" s="89" t="s">
        <v>262</v>
      </c>
      <c r="K7" s="89" t="s">
        <v>125</v>
      </c>
      <c r="L7" s="89" t="s">
        <v>126</v>
      </c>
      <c r="M7" s="90">
        <v>10</v>
      </c>
      <c r="N7" s="90">
        <v>5</v>
      </c>
      <c r="O7" s="91">
        <f>SUM(M7:N7)</f>
        <v>15</v>
      </c>
      <c r="P7" s="55" t="s">
        <v>127</v>
      </c>
      <c r="Q7" s="92" t="s">
        <v>128</v>
      </c>
      <c r="R7" s="86" t="s">
        <v>129</v>
      </c>
      <c r="S7" s="87" t="s">
        <v>130</v>
      </c>
      <c r="T7" s="87" t="s">
        <v>131</v>
      </c>
      <c r="U7" s="87" t="s">
        <v>132</v>
      </c>
      <c r="V7" s="89" t="s">
        <v>133</v>
      </c>
      <c r="W7" s="89" t="s">
        <v>134</v>
      </c>
      <c r="X7" s="89" t="s">
        <v>135</v>
      </c>
      <c r="Y7" s="93">
        <v>10</v>
      </c>
      <c r="Z7" s="93">
        <v>4</v>
      </c>
      <c r="AA7" s="91">
        <f>SUM(Y7:Z7)</f>
        <v>14</v>
      </c>
    </row>
    <row r="8" spans="1:27" s="73" customFormat="1" ht="306.75" customHeight="1">
      <c r="A8" s="85" t="s">
        <v>66</v>
      </c>
      <c r="B8" s="72" t="s">
        <v>50</v>
      </c>
      <c r="C8" s="68" t="s">
        <v>69</v>
      </c>
      <c r="D8" s="55" t="s">
        <v>70</v>
      </c>
      <c r="E8" s="56" t="s">
        <v>136</v>
      </c>
      <c r="F8" s="86" t="s">
        <v>80</v>
      </c>
      <c r="G8" s="87" t="s">
        <v>137</v>
      </c>
      <c r="H8" s="87" t="s">
        <v>138</v>
      </c>
      <c r="I8" s="94" t="s">
        <v>139</v>
      </c>
      <c r="J8" s="89" t="s">
        <v>140</v>
      </c>
      <c r="K8" s="89" t="s">
        <v>141</v>
      </c>
      <c r="L8" s="89" t="s">
        <v>142</v>
      </c>
      <c r="M8" s="90">
        <v>10</v>
      </c>
      <c r="N8" s="90">
        <v>0</v>
      </c>
      <c r="O8" s="91">
        <f>SUM(M8:N8)</f>
        <v>10</v>
      </c>
      <c r="P8" s="55" t="s">
        <v>70</v>
      </c>
      <c r="Q8" s="92" t="s">
        <v>136</v>
      </c>
      <c r="R8" s="86" t="s">
        <v>81</v>
      </c>
      <c r="S8" s="87" t="s">
        <v>143</v>
      </c>
      <c r="T8" s="87" t="s">
        <v>144</v>
      </c>
      <c r="U8" s="87" t="s">
        <v>145</v>
      </c>
      <c r="V8" s="89" t="s">
        <v>260</v>
      </c>
      <c r="W8" s="89" t="s">
        <v>141</v>
      </c>
      <c r="X8" s="89" t="s">
        <v>261</v>
      </c>
      <c r="Y8" s="93">
        <v>10</v>
      </c>
      <c r="Z8" s="93">
        <v>4</v>
      </c>
      <c r="AA8" s="91">
        <f>SUM(Y8:Z8)</f>
        <v>14</v>
      </c>
    </row>
    <row r="9" spans="1:27" s="73" customFormat="1" ht="167.25" customHeight="1">
      <c r="A9" s="67"/>
      <c r="B9" s="72" t="str">
        <f>IF(A9="","",VLOOKUP(A9,様式1!$A$9:$E$19,4,0))</f>
        <v/>
      </c>
      <c r="C9" s="68" t="str">
        <f>IF(A9="","",VLOOKUP(A9,様式1!$A$9:$E$19,5,0))</f>
        <v/>
      </c>
      <c r="D9" s="37"/>
      <c r="E9" s="32"/>
      <c r="F9" s="74"/>
      <c r="G9" s="107" t="s">
        <v>146</v>
      </c>
      <c r="H9" s="107" t="s">
        <v>146</v>
      </c>
      <c r="I9" s="75"/>
      <c r="J9" s="76"/>
      <c r="K9" s="76"/>
      <c r="L9" s="65" t="s">
        <v>147</v>
      </c>
      <c r="M9" s="31"/>
      <c r="N9" s="31"/>
      <c r="O9" s="77">
        <f t="shared" ref="O9" si="0">SUM(M9:N9)</f>
        <v>0</v>
      </c>
      <c r="P9" s="37"/>
      <c r="Q9" s="30"/>
      <c r="R9" s="74"/>
      <c r="S9" s="64" t="s">
        <v>146</v>
      </c>
      <c r="T9" s="64" t="s">
        <v>146</v>
      </c>
      <c r="U9" s="75"/>
      <c r="V9" s="76"/>
      <c r="W9" s="76"/>
      <c r="X9" s="66" t="s">
        <v>147</v>
      </c>
      <c r="Y9" s="78"/>
      <c r="Z9" s="78"/>
      <c r="AA9" s="77">
        <f t="shared" ref="AA9" si="1">SUM(Y9:Z9)</f>
        <v>0</v>
      </c>
    </row>
    <row r="10" spans="1:27" ht="99" customHeight="1">
      <c r="A10" s="29"/>
      <c r="B10" s="79" t="str">
        <f>IF(A10="","",VLOOKUP(A10,様式1!$A$9:$E$19,4,0))</f>
        <v/>
      </c>
      <c r="C10" s="70" t="str">
        <f>IF(A10="","",VLOOKUP(A10,様式1!$A$9:$E$19,5,0))</f>
        <v/>
      </c>
      <c r="D10" s="37"/>
      <c r="E10" s="32"/>
      <c r="F10" s="74"/>
      <c r="G10" s="64" t="s">
        <v>146</v>
      </c>
      <c r="H10" s="64" t="s">
        <v>146</v>
      </c>
      <c r="I10" s="75"/>
      <c r="J10" s="76"/>
      <c r="K10" s="76"/>
      <c r="L10" s="66" t="s">
        <v>147</v>
      </c>
      <c r="M10" s="31"/>
      <c r="N10" s="31"/>
      <c r="O10" s="77">
        <f t="shared" ref="O10:O12" si="2">SUM(M10:N10)</f>
        <v>0</v>
      </c>
      <c r="P10" s="37"/>
      <c r="Q10" s="30"/>
      <c r="R10" s="74"/>
      <c r="S10" s="64" t="s">
        <v>146</v>
      </c>
      <c r="T10" s="64" t="s">
        <v>146</v>
      </c>
      <c r="U10" s="75"/>
      <c r="V10" s="76"/>
      <c r="W10" s="76"/>
      <c r="X10" s="66" t="s">
        <v>147</v>
      </c>
      <c r="Y10" s="78"/>
      <c r="Z10" s="78"/>
      <c r="AA10" s="77">
        <f t="shared" ref="AA10:AA12" si="3">SUM(Y10:Z10)</f>
        <v>0</v>
      </c>
    </row>
    <row r="11" spans="1:27" ht="99" customHeight="1">
      <c r="A11" s="29"/>
      <c r="B11" s="79" t="str">
        <f>IF(A11="","",VLOOKUP(A11,様式1!$A$9:$E$19,4,0))</f>
        <v/>
      </c>
      <c r="C11" s="70" t="str">
        <f>IF(A11="","",VLOOKUP(A11,様式1!$A$9:$E$19,5,0))</f>
        <v/>
      </c>
      <c r="D11" s="37"/>
      <c r="E11" s="32"/>
      <c r="F11" s="74"/>
      <c r="G11" s="64" t="s">
        <v>146</v>
      </c>
      <c r="H11" s="64" t="s">
        <v>146</v>
      </c>
      <c r="I11" s="75"/>
      <c r="J11" s="76"/>
      <c r="K11" s="76"/>
      <c r="L11" s="65" t="s">
        <v>147</v>
      </c>
      <c r="M11" s="31"/>
      <c r="N11" s="31"/>
      <c r="O11" s="77">
        <f t="shared" si="2"/>
        <v>0</v>
      </c>
      <c r="P11" s="37"/>
      <c r="Q11" s="30"/>
      <c r="R11" s="74"/>
      <c r="S11" s="64" t="s">
        <v>146</v>
      </c>
      <c r="T11" s="64" t="s">
        <v>146</v>
      </c>
      <c r="U11" s="75"/>
      <c r="V11" s="76"/>
      <c r="W11" s="76"/>
      <c r="X11" s="66" t="s">
        <v>147</v>
      </c>
      <c r="Y11" s="78"/>
      <c r="Z11" s="78"/>
      <c r="AA11" s="77">
        <f t="shared" si="3"/>
        <v>0</v>
      </c>
    </row>
    <row r="12" spans="1:27" ht="99" customHeight="1">
      <c r="A12" s="29"/>
      <c r="B12" s="79" t="str">
        <f>IF(A12="","",VLOOKUP(A12,様式1!$A$9:$E$19,4,0))</f>
        <v/>
      </c>
      <c r="C12" s="70" t="str">
        <f>IF(A12="","",VLOOKUP(A12,様式1!$A$9:$E$19,5,0))</f>
        <v/>
      </c>
      <c r="D12" s="37"/>
      <c r="E12" s="32"/>
      <c r="F12" s="74"/>
      <c r="G12" s="64" t="s">
        <v>146</v>
      </c>
      <c r="H12" s="64" t="s">
        <v>146</v>
      </c>
      <c r="I12" s="75"/>
      <c r="J12" s="76"/>
      <c r="K12" s="76"/>
      <c r="L12" s="66" t="s">
        <v>147</v>
      </c>
      <c r="M12" s="31"/>
      <c r="N12" s="31"/>
      <c r="O12" s="77">
        <f t="shared" si="2"/>
        <v>0</v>
      </c>
      <c r="P12" s="37"/>
      <c r="Q12" s="30"/>
      <c r="R12" s="74"/>
      <c r="S12" s="64" t="s">
        <v>146</v>
      </c>
      <c r="T12" s="64" t="s">
        <v>146</v>
      </c>
      <c r="U12" s="75"/>
      <c r="V12" s="76"/>
      <c r="W12" s="76"/>
      <c r="X12" s="66" t="s">
        <v>147</v>
      </c>
      <c r="Y12" s="78"/>
      <c r="Z12" s="78"/>
      <c r="AA12" s="77">
        <f t="shared" si="3"/>
        <v>0</v>
      </c>
    </row>
    <row r="15" spans="1:27">
      <c r="E15" s="27"/>
      <c r="F15" s="27"/>
      <c r="G15" s="27"/>
      <c r="H15" s="27"/>
      <c r="I15" s="27"/>
      <c r="J15" s="27"/>
      <c r="K15" s="27"/>
      <c r="L15" s="27"/>
      <c r="M15" s="27"/>
      <c r="N15" s="27"/>
      <c r="O15" s="27"/>
      <c r="P15" s="27"/>
      <c r="Q15" s="27"/>
      <c r="R15" s="27"/>
      <c r="S15" s="27"/>
      <c r="T15" s="27"/>
      <c r="U15" s="27"/>
      <c r="V15" s="27"/>
      <c r="W15" s="27"/>
      <c r="X15" s="27"/>
      <c r="Y15" s="27"/>
      <c r="Z15" s="27"/>
      <c r="AA15" s="27"/>
    </row>
    <row r="21" spans="13:27">
      <c r="M21" s="24"/>
      <c r="N21" s="24"/>
      <c r="O21" s="24"/>
      <c r="Y21" s="24"/>
      <c r="Z21" s="24"/>
      <c r="AA21" s="24"/>
    </row>
    <row r="22" spans="13:27">
      <c r="M22" s="24"/>
      <c r="N22" s="24"/>
      <c r="O22" s="24"/>
      <c r="Y22" s="24"/>
      <c r="Z22" s="24"/>
      <c r="AA22" s="24"/>
    </row>
    <row r="23" spans="13:27">
      <c r="M23" s="24"/>
      <c r="N23" s="24"/>
      <c r="O23" s="24"/>
      <c r="Y23" s="24"/>
      <c r="Z23" s="24"/>
      <c r="AA23" s="24"/>
    </row>
    <row r="24" spans="13:27">
      <c r="M24" s="24"/>
      <c r="N24" s="24"/>
      <c r="O24" s="24"/>
      <c r="Y24" s="24"/>
      <c r="Z24" s="24"/>
      <c r="AA24" s="24"/>
    </row>
  </sheetData>
  <sheetProtection selectLockedCells="1"/>
  <autoFilter ref="A6:AA18" xr:uid="{DBA97530-BBC8-48A9-8C8F-6DED08DC252D}"/>
  <mergeCells count="18">
    <mergeCell ref="Y5:AA5"/>
    <mergeCell ref="C4:C6"/>
    <mergeCell ref="D5:D6"/>
    <mergeCell ref="E5:E6"/>
    <mergeCell ref="D4:O4"/>
    <mergeCell ref="P5:P6"/>
    <mergeCell ref="Q5:Q6"/>
    <mergeCell ref="P4:AA4"/>
    <mergeCell ref="A2:X2"/>
    <mergeCell ref="A4:A6"/>
    <mergeCell ref="M5:O5"/>
    <mergeCell ref="X5:X6"/>
    <mergeCell ref="F5:F6"/>
    <mergeCell ref="G5:K5"/>
    <mergeCell ref="R5:R6"/>
    <mergeCell ref="S5:W5"/>
    <mergeCell ref="L5:L6"/>
    <mergeCell ref="B4:B6"/>
  </mergeCells>
  <phoneticPr fontId="5"/>
  <pageMargins left="0.70866141732283472" right="0.70866141732283472" top="0.74803149606299213" bottom="0.74803149606299213" header="0.31496062992125984" footer="0.31496062992125984"/>
  <pageSetup paperSize="8" scale="55" fitToHeight="0" orientation="landscape" blackAndWhite="1"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F7BD5E5-5CCD-4EDA-ACA7-2CFD15099C85}">
          <x14:formula1>
            <xm:f>'リスト（編集不可）'!$N$2:$N$21</xm:f>
          </x14:formula1>
          <xm:sqref>D7:D12 P7:P12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sheetPr>
  <dimension ref="A1:R49"/>
  <sheetViews>
    <sheetView workbookViewId="0">
      <selection activeCell="N1" sqref="N1:N1048576"/>
    </sheetView>
  </sheetViews>
  <sheetFormatPr defaultColWidth="9" defaultRowHeight="13.5"/>
  <cols>
    <col min="1" max="1" width="2.375" customWidth="1"/>
    <col min="2" max="2" width="20.625" style="5" customWidth="1"/>
    <col min="3" max="3" width="2.375" customWidth="1"/>
    <col min="4" max="4" width="20.625" style="5" customWidth="1"/>
    <col min="5" max="5" width="2.375" customWidth="1"/>
    <col min="6" max="6" width="20.625" style="4" customWidth="1"/>
    <col min="7" max="7" width="2.375" customWidth="1"/>
    <col min="8" max="8" width="20.625" style="5" customWidth="1"/>
    <col min="9" max="9" width="2.375" customWidth="1"/>
    <col min="10" max="10" width="26.625" style="5" customWidth="1"/>
    <col min="11" max="11" width="2.375" customWidth="1"/>
    <col min="12" max="12" width="20.625" style="5" customWidth="1"/>
    <col min="13" max="13" width="2.375" customWidth="1"/>
    <col min="14" max="14" width="37.875" style="5" customWidth="1"/>
    <col min="15" max="16" width="9" style="5"/>
    <col min="17" max="17" width="2.5" style="5" customWidth="1"/>
    <col min="18" max="16384" width="9" style="5"/>
  </cols>
  <sheetData>
    <row r="1" spans="2:18">
      <c r="B1" s="14" t="s">
        <v>150</v>
      </c>
      <c r="D1" s="7" t="s">
        <v>151</v>
      </c>
      <c r="F1" s="7" t="s">
        <v>152</v>
      </c>
      <c r="H1" s="7" t="s">
        <v>153</v>
      </c>
      <c r="J1" s="7" t="s">
        <v>154</v>
      </c>
      <c r="L1" s="7" t="s">
        <v>155</v>
      </c>
      <c r="N1" s="6" t="s">
        <v>156</v>
      </c>
      <c r="P1" s="6" t="s">
        <v>157</v>
      </c>
      <c r="R1" s="6" t="s">
        <v>274</v>
      </c>
    </row>
    <row r="2" spans="2:18" ht="24.75" customHeight="1">
      <c r="B2" s="19" t="s">
        <v>48</v>
      </c>
      <c r="D2" s="17" t="s">
        <v>49</v>
      </c>
      <c r="F2" s="4" t="s">
        <v>148</v>
      </c>
      <c r="H2" s="4" t="s">
        <v>158</v>
      </c>
      <c r="J2" s="4" t="s">
        <v>159</v>
      </c>
      <c r="L2" s="4" t="s">
        <v>60</v>
      </c>
      <c r="N2" s="5" t="s">
        <v>256</v>
      </c>
      <c r="O2" s="5" t="s">
        <v>47</v>
      </c>
      <c r="P2" s="5" t="s">
        <v>160</v>
      </c>
      <c r="R2" s="5" t="s">
        <v>160</v>
      </c>
    </row>
    <row r="3" spans="2:18" ht="24.75" customHeight="1">
      <c r="B3" s="4" t="s">
        <v>161</v>
      </c>
      <c r="D3" s="15" t="s">
        <v>162</v>
      </c>
      <c r="F3" s="18" t="s">
        <v>163</v>
      </c>
      <c r="H3" s="4" t="s">
        <v>164</v>
      </c>
      <c r="J3" s="4" t="s">
        <v>165</v>
      </c>
      <c r="L3" s="4" t="s">
        <v>77</v>
      </c>
      <c r="N3" s="5" t="s">
        <v>127</v>
      </c>
      <c r="O3" s="5" t="s">
        <v>47</v>
      </c>
    </row>
    <row r="4" spans="2:18" ht="24.75" customHeight="1">
      <c r="B4" s="19" t="s">
        <v>166</v>
      </c>
      <c r="D4" s="15" t="s">
        <v>167</v>
      </c>
      <c r="F4" s="4" t="s">
        <v>52</v>
      </c>
      <c r="H4" s="4" t="s">
        <v>168</v>
      </c>
      <c r="J4" s="4" t="s">
        <v>169</v>
      </c>
      <c r="L4" s="4"/>
      <c r="N4" s="5" t="s">
        <v>175</v>
      </c>
      <c r="O4" s="5" t="s">
        <v>47</v>
      </c>
    </row>
    <row r="5" spans="2:18" ht="24.75" customHeight="1">
      <c r="B5" s="4" t="s">
        <v>170</v>
      </c>
      <c r="D5" s="15" t="s">
        <v>171</v>
      </c>
      <c r="F5" s="20" t="s">
        <v>172</v>
      </c>
      <c r="H5" s="4" t="s">
        <v>173</v>
      </c>
      <c r="J5" s="4" t="s">
        <v>174</v>
      </c>
      <c r="L5" s="4"/>
      <c r="N5" s="5" t="s">
        <v>257</v>
      </c>
      <c r="O5" s="5" t="s">
        <v>47</v>
      </c>
    </row>
    <row r="6" spans="2:18" ht="24.75" customHeight="1">
      <c r="B6" s="19" t="s">
        <v>176</v>
      </c>
      <c r="D6" s="15" t="s">
        <v>177</v>
      </c>
      <c r="F6" s="4" t="s">
        <v>178</v>
      </c>
      <c r="H6" s="4" t="s">
        <v>179</v>
      </c>
      <c r="J6" s="4" t="s">
        <v>72</v>
      </c>
      <c r="L6" s="4"/>
      <c r="N6" s="5" t="s">
        <v>184</v>
      </c>
      <c r="O6" s="5" t="s">
        <v>47</v>
      </c>
    </row>
    <row r="7" spans="2:18" ht="24.75" customHeight="1">
      <c r="B7" s="4" t="s">
        <v>180</v>
      </c>
      <c r="D7" s="15" t="s">
        <v>181</v>
      </c>
      <c r="F7" s="18" t="s">
        <v>182</v>
      </c>
      <c r="H7" s="4" t="s">
        <v>70</v>
      </c>
      <c r="J7" s="4" t="s">
        <v>183</v>
      </c>
      <c r="L7" s="4"/>
      <c r="N7" s="5" t="s">
        <v>190</v>
      </c>
      <c r="O7" s="5" t="s">
        <v>47</v>
      </c>
    </row>
    <row r="8" spans="2:18" ht="24.75" customHeight="1">
      <c r="B8" s="19" t="s">
        <v>185</v>
      </c>
      <c r="D8" s="16" t="s">
        <v>186</v>
      </c>
      <c r="F8" s="4" t="s">
        <v>187</v>
      </c>
      <c r="H8" s="4" t="s">
        <v>188</v>
      </c>
      <c r="J8" s="4" t="s">
        <v>189</v>
      </c>
      <c r="L8" s="4"/>
      <c r="N8" s="5" t="s">
        <v>258</v>
      </c>
      <c r="O8" s="5" t="s">
        <v>47</v>
      </c>
    </row>
    <row r="9" spans="2:18" ht="24.75" customHeight="1">
      <c r="B9" s="4" t="s">
        <v>67</v>
      </c>
      <c r="D9" s="17" t="s">
        <v>191</v>
      </c>
      <c r="F9" s="20" t="s">
        <v>192</v>
      </c>
      <c r="H9" s="4" t="s">
        <v>193</v>
      </c>
      <c r="J9" s="4" t="s">
        <v>194</v>
      </c>
      <c r="L9" s="4"/>
      <c r="N9" s="5" t="s">
        <v>199</v>
      </c>
      <c r="O9" s="5" t="s">
        <v>47</v>
      </c>
    </row>
    <row r="10" spans="2:18" ht="24.75" customHeight="1">
      <c r="B10" s="19" t="s">
        <v>195</v>
      </c>
      <c r="D10" s="17" t="s">
        <v>196</v>
      </c>
      <c r="F10" s="4" t="s">
        <v>197</v>
      </c>
      <c r="H10" s="4"/>
      <c r="J10" s="4" t="s">
        <v>198</v>
      </c>
      <c r="L10" s="4"/>
      <c r="N10" s="5" t="s">
        <v>203</v>
      </c>
      <c r="O10" s="5" t="s">
        <v>47</v>
      </c>
    </row>
    <row r="11" spans="2:18" ht="24.75" customHeight="1">
      <c r="B11" s="4"/>
      <c r="D11" s="17" t="s">
        <v>200</v>
      </c>
      <c r="F11" s="20" t="s">
        <v>201</v>
      </c>
      <c r="J11" s="4" t="s">
        <v>202</v>
      </c>
      <c r="L11" s="4"/>
      <c r="N11" s="5" t="s">
        <v>207</v>
      </c>
      <c r="O11" s="5" t="s">
        <v>47</v>
      </c>
    </row>
    <row r="12" spans="2:18" ht="24.75" customHeight="1">
      <c r="B12" s="4"/>
      <c r="D12" s="17" t="s">
        <v>204</v>
      </c>
      <c r="F12" s="4" t="s">
        <v>205</v>
      </c>
      <c r="J12" s="4" t="s">
        <v>206</v>
      </c>
      <c r="L12" s="4"/>
      <c r="N12" s="5" t="s">
        <v>211</v>
      </c>
      <c r="O12" s="5" t="s">
        <v>47</v>
      </c>
    </row>
    <row r="13" spans="2:18" ht="24.75" customHeight="1">
      <c r="B13" s="4"/>
      <c r="D13" s="17" t="s">
        <v>208</v>
      </c>
      <c r="F13" s="20" t="s">
        <v>209</v>
      </c>
      <c r="J13" s="4" t="s">
        <v>210</v>
      </c>
      <c r="L13" s="4"/>
      <c r="N13" s="5" t="s">
        <v>215</v>
      </c>
      <c r="O13" s="5" t="s">
        <v>47</v>
      </c>
    </row>
    <row r="14" spans="2:18" ht="24.75" customHeight="1">
      <c r="B14" s="4"/>
      <c r="D14" s="17" t="s">
        <v>212</v>
      </c>
      <c r="F14" s="4" t="s">
        <v>213</v>
      </c>
      <c r="H14" s="4"/>
      <c r="J14" s="5" t="s">
        <v>214</v>
      </c>
      <c r="L14" s="4"/>
      <c r="N14" s="5" t="s">
        <v>179</v>
      </c>
      <c r="O14" s="5" t="s">
        <v>47</v>
      </c>
    </row>
    <row r="15" spans="2:18" ht="24.75" customHeight="1">
      <c r="B15" s="4"/>
      <c r="D15" s="17" t="s">
        <v>216</v>
      </c>
      <c r="H15" s="4"/>
      <c r="J15" s="4" t="s">
        <v>217</v>
      </c>
      <c r="L15" s="4"/>
      <c r="N15" s="5" t="s">
        <v>70</v>
      </c>
    </row>
    <row r="16" spans="2:18" ht="24.75" customHeight="1">
      <c r="B16" s="4"/>
      <c r="D16" s="17" t="s">
        <v>218</v>
      </c>
      <c r="H16" s="4"/>
      <c r="J16" s="4"/>
      <c r="L16" s="4"/>
      <c r="N16" s="5" t="s">
        <v>193</v>
      </c>
    </row>
    <row r="17" spans="2:14" ht="24.75" customHeight="1">
      <c r="B17" s="4"/>
      <c r="D17" s="17" t="s">
        <v>149</v>
      </c>
      <c r="H17" s="4"/>
      <c r="J17" s="4"/>
      <c r="L17" s="4"/>
      <c r="N17" s="6" t="s">
        <v>220</v>
      </c>
    </row>
    <row r="18" spans="2:14" ht="24.75" customHeight="1">
      <c r="B18" s="4"/>
      <c r="D18" s="17" t="s">
        <v>219</v>
      </c>
      <c r="H18" s="4"/>
      <c r="J18" s="4"/>
      <c r="L18" s="4"/>
      <c r="N18" s="6" t="s">
        <v>222</v>
      </c>
    </row>
    <row r="19" spans="2:14" ht="24.75" customHeight="1">
      <c r="B19" s="4"/>
      <c r="D19" s="16" t="s">
        <v>221</v>
      </c>
      <c r="H19" s="4"/>
      <c r="J19" s="4"/>
      <c r="L19" s="4"/>
      <c r="N19" s="6" t="s">
        <v>224</v>
      </c>
    </row>
    <row r="20" spans="2:14" ht="24.75" customHeight="1">
      <c r="B20" s="4"/>
      <c r="D20" s="16" t="s">
        <v>223</v>
      </c>
      <c r="H20" s="4"/>
      <c r="J20" s="4"/>
      <c r="L20" s="4"/>
      <c r="N20" s="6" t="s">
        <v>259</v>
      </c>
    </row>
    <row r="21" spans="2:14" ht="24.75" customHeight="1">
      <c r="B21" s="4"/>
      <c r="D21" s="16" t="s">
        <v>225</v>
      </c>
      <c r="H21" s="4"/>
      <c r="J21" s="4"/>
      <c r="L21" s="4"/>
      <c r="N21" s="6" t="s">
        <v>119</v>
      </c>
    </row>
    <row r="22" spans="2:14" ht="24.75" customHeight="1">
      <c r="B22" s="4"/>
      <c r="D22" s="16" t="s">
        <v>226</v>
      </c>
      <c r="H22" s="4"/>
      <c r="J22" s="4"/>
      <c r="L22" s="4"/>
    </row>
    <row r="23" spans="2:14" ht="24.75" customHeight="1">
      <c r="B23" s="4"/>
      <c r="D23" s="17" t="s">
        <v>227</v>
      </c>
      <c r="H23" s="4"/>
      <c r="J23" s="4"/>
      <c r="L23" s="4"/>
    </row>
    <row r="24" spans="2:14" ht="24.75" customHeight="1">
      <c r="B24" s="4"/>
      <c r="D24" s="17" t="s">
        <v>228</v>
      </c>
      <c r="H24" s="4"/>
      <c r="J24" s="4"/>
      <c r="L24" s="4"/>
    </row>
    <row r="25" spans="2:14" ht="24.75" customHeight="1">
      <c r="B25" s="4"/>
      <c r="D25" s="17" t="s">
        <v>229</v>
      </c>
      <c r="H25" s="4"/>
      <c r="J25" s="4"/>
      <c r="L25" s="4"/>
    </row>
    <row r="26" spans="2:14" ht="24.75" customHeight="1">
      <c r="B26" s="4"/>
      <c r="D26" s="16" t="s">
        <v>230</v>
      </c>
      <c r="H26" s="4"/>
      <c r="J26" s="4"/>
      <c r="L26" s="4"/>
    </row>
    <row r="27" spans="2:14" ht="24.75" customHeight="1">
      <c r="B27" s="4"/>
      <c r="D27" s="16" t="s">
        <v>231</v>
      </c>
      <c r="H27" s="4"/>
      <c r="J27" s="4"/>
      <c r="L27" s="4"/>
    </row>
    <row r="28" spans="2:14" ht="24.75" customHeight="1">
      <c r="B28" s="4"/>
      <c r="D28" s="16" t="s">
        <v>232</v>
      </c>
      <c r="H28" s="4"/>
      <c r="J28" s="4"/>
      <c r="L28" s="4"/>
    </row>
    <row r="29" spans="2:14" ht="24.75" customHeight="1">
      <c r="B29" s="4"/>
      <c r="D29" s="16" t="s">
        <v>233</v>
      </c>
      <c r="H29" s="4"/>
      <c r="J29" s="4"/>
      <c r="L29" s="4"/>
    </row>
    <row r="30" spans="2:14" ht="24.75" customHeight="1">
      <c r="B30" s="4"/>
      <c r="D30" s="16" t="s">
        <v>234</v>
      </c>
      <c r="H30" s="4"/>
      <c r="J30" s="4"/>
      <c r="L30" s="4"/>
    </row>
    <row r="31" spans="2:14" ht="24.75" customHeight="1">
      <c r="B31" s="4"/>
      <c r="D31" s="16" t="s">
        <v>235</v>
      </c>
      <c r="H31" s="4"/>
      <c r="J31" s="4"/>
      <c r="L31" s="4"/>
    </row>
    <row r="32" spans="2:14" ht="24.75" customHeight="1">
      <c r="B32" s="4"/>
      <c r="D32" s="17" t="s">
        <v>236</v>
      </c>
      <c r="H32" s="4"/>
      <c r="J32" s="4"/>
      <c r="L32" s="4"/>
    </row>
    <row r="33" spans="2:12" ht="24.75" customHeight="1">
      <c r="B33" s="4"/>
      <c r="D33" s="17" t="s">
        <v>237</v>
      </c>
      <c r="H33" s="4"/>
      <c r="J33" s="4"/>
      <c r="L33" s="4"/>
    </row>
    <row r="34" spans="2:12" ht="24.75" customHeight="1">
      <c r="B34" s="4"/>
      <c r="D34" s="17" t="s">
        <v>238</v>
      </c>
      <c r="H34" s="4"/>
      <c r="J34" s="4"/>
      <c r="L34" s="4"/>
    </row>
    <row r="35" spans="2:12" ht="24.75" customHeight="1">
      <c r="B35" s="4"/>
      <c r="D35" s="17" t="s">
        <v>239</v>
      </c>
      <c r="H35" s="4"/>
      <c r="J35" s="4"/>
      <c r="L35" s="4"/>
    </row>
    <row r="36" spans="2:12" ht="24.75" customHeight="1">
      <c r="B36" s="4"/>
      <c r="D36" s="17" t="s">
        <v>240</v>
      </c>
      <c r="H36" s="4"/>
      <c r="J36" s="4"/>
      <c r="L36" s="4"/>
    </row>
    <row r="37" spans="2:12" ht="24.75" customHeight="1">
      <c r="B37" s="4"/>
      <c r="D37" s="17" t="s">
        <v>241</v>
      </c>
      <c r="H37" s="4"/>
      <c r="J37" s="4"/>
      <c r="L37" s="4"/>
    </row>
    <row r="38" spans="2:12" ht="24.75" customHeight="1">
      <c r="B38" s="4"/>
      <c r="D38" s="17" t="s">
        <v>242</v>
      </c>
      <c r="H38" s="4"/>
      <c r="J38" s="4"/>
      <c r="L38" s="4"/>
    </row>
    <row r="39" spans="2:12" ht="24.75" customHeight="1">
      <c r="B39" s="4"/>
      <c r="D39" s="17" t="s">
        <v>243</v>
      </c>
      <c r="H39" s="4"/>
      <c r="J39" s="4"/>
      <c r="L39" s="4"/>
    </row>
    <row r="40" spans="2:12" ht="24.75" customHeight="1">
      <c r="B40" s="4"/>
      <c r="D40" s="17" t="s">
        <v>244</v>
      </c>
      <c r="H40" s="4"/>
      <c r="J40" s="4"/>
      <c r="L40" s="4"/>
    </row>
    <row r="41" spans="2:12" ht="24.75" customHeight="1">
      <c r="B41" s="4"/>
      <c r="D41" s="16" t="s">
        <v>245</v>
      </c>
      <c r="H41" s="4"/>
      <c r="J41" s="4"/>
      <c r="L41" s="4"/>
    </row>
    <row r="42" spans="2:12" ht="24.75" customHeight="1">
      <c r="B42" s="4"/>
      <c r="D42" s="15" t="s">
        <v>246</v>
      </c>
      <c r="H42" s="4"/>
      <c r="J42" s="4"/>
      <c r="L42" s="4"/>
    </row>
    <row r="43" spans="2:12" ht="24.75" customHeight="1">
      <c r="B43" s="4"/>
      <c r="D43" s="15" t="s">
        <v>247</v>
      </c>
      <c r="H43" s="4"/>
      <c r="J43" s="4"/>
      <c r="L43" s="4"/>
    </row>
    <row r="44" spans="2:12" ht="24.75" customHeight="1">
      <c r="B44" s="4"/>
      <c r="D44" s="15" t="s">
        <v>248</v>
      </c>
      <c r="H44" s="4"/>
      <c r="J44" s="4"/>
      <c r="L44" s="4"/>
    </row>
    <row r="45" spans="2:12" ht="24.75" customHeight="1">
      <c r="B45" s="4"/>
      <c r="D45" s="15" t="s">
        <v>249</v>
      </c>
      <c r="H45" s="4"/>
      <c r="J45" s="4"/>
      <c r="L45" s="4"/>
    </row>
    <row r="46" spans="2:12" ht="24.75" customHeight="1">
      <c r="B46" s="4"/>
      <c r="D46" s="15" t="s">
        <v>68</v>
      </c>
      <c r="H46" s="4"/>
      <c r="J46" s="4"/>
      <c r="L46" s="4"/>
    </row>
    <row r="47" spans="2:12" ht="24.75" customHeight="1">
      <c r="B47" s="4"/>
      <c r="D47" s="15" t="s">
        <v>250</v>
      </c>
      <c r="H47" s="4"/>
      <c r="J47" s="4"/>
      <c r="L47" s="4"/>
    </row>
    <row r="48" spans="2:12" ht="24.75" customHeight="1">
      <c r="B48" s="4"/>
      <c r="D48" s="17" t="s">
        <v>251</v>
      </c>
      <c r="H48" s="4"/>
      <c r="L48" s="4"/>
    </row>
    <row r="49" ht="30" customHeight="1"/>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6f9cc8d-71c5-4718-ba2b-de32ee4010e4">
      <Terms xmlns="http://schemas.microsoft.com/office/infopath/2007/PartnerControls"/>
    </lcf76f155ced4ddcb4097134ff3c332f>
    <_x4f5c__x6210__x65e5__x6642_ xmlns="e6f9cc8d-71c5-4718-ba2b-de32ee4010e4" xsi:nil="true"/>
    <TaxCatchAll xmlns="85ec59af-1a16-40a0-b163-384e34c79a5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0B1F97901E87A43AE7BEDD464C3E97B" ma:contentTypeVersion="15" ma:contentTypeDescription="新しいドキュメントを作成します。" ma:contentTypeScope="" ma:versionID="946d0ef1d08acecfd8e87de2c5a069f1">
  <xsd:schema xmlns:xsd="http://www.w3.org/2001/XMLSchema" xmlns:xs="http://www.w3.org/2001/XMLSchema" xmlns:p="http://schemas.microsoft.com/office/2006/metadata/properties" xmlns:ns2="e6f9cc8d-71c5-4718-ba2b-de32ee4010e4" xmlns:ns3="85ec59af-1a16-40a0-b163-384e34c79a5c" targetNamespace="http://schemas.microsoft.com/office/2006/metadata/properties" ma:root="true" ma:fieldsID="56b9fa8a14d910aa9c91cc43a7934421" ns2:_="" ns3:_="">
    <xsd:import namespace="e6f9cc8d-71c5-4718-ba2b-de32ee4010e4"/>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f9cc8d-71c5-4718-ba2b-de32ee4010e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cf60c33-cf48-400c-8674-a739222a8b81}"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367A47-F899-476B-ACB4-61D626672436}">
  <ds:schemaRefs>
    <ds:schemaRef ds:uri="http://schemas.microsoft.com/sharepoint/v3/contenttype/forms"/>
  </ds:schemaRefs>
</ds:datastoreItem>
</file>

<file path=customXml/itemProps2.xml><?xml version="1.0" encoding="utf-8"?>
<ds:datastoreItem xmlns:ds="http://schemas.openxmlformats.org/officeDocument/2006/customXml" ds:itemID="{5974455C-1CE0-42A1-AA31-4FDC6B5EFE4E}">
  <ds:schemaRefs>
    <ds:schemaRef ds:uri="http://purl.org/dc/dcmitype/"/>
    <ds:schemaRef ds:uri="e6f9cc8d-71c5-4718-ba2b-de32ee4010e4"/>
    <ds:schemaRef ds:uri="85ec59af-1a16-40a0-b163-384e34c79a5c"/>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D9C084CC-1978-4B04-8330-E64385CC7B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f9cc8d-71c5-4718-ba2b-de32ee4010e4"/>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17</vt:i4>
      </vt:variant>
    </vt:vector>
  </HeadingPairs>
  <TitlesOfParts>
    <vt:vector size="21" baseType="lpstr">
      <vt:lpstr>様式1</vt:lpstr>
      <vt:lpstr>様式２（複数年度）</vt:lpstr>
      <vt:lpstr>様式４</vt:lpstr>
      <vt:lpstr>リスト（編集不可）</vt:lpstr>
      <vt:lpstr>様式1!Print_Area</vt:lpstr>
      <vt:lpstr>'様式２（複数年度）'!Print_Area</vt:lpstr>
      <vt:lpstr>様式４!Print_Area</vt:lpstr>
      <vt:lpstr>沖縄総合事務局</vt:lpstr>
      <vt:lpstr>関東農政局</vt:lpstr>
      <vt:lpstr>局名</vt:lpstr>
      <vt:lpstr>近畿農政局</vt:lpstr>
      <vt:lpstr>九州農政局</vt:lpstr>
      <vt:lpstr>作物区分</vt:lpstr>
      <vt:lpstr>施設区分</vt:lpstr>
      <vt:lpstr>取組主体の種類</vt:lpstr>
      <vt:lpstr>新規区分</vt:lpstr>
      <vt:lpstr>中国四国農政局</vt:lpstr>
      <vt:lpstr>東海農政局</vt:lpstr>
      <vt:lpstr>東北農政局</vt:lpstr>
      <vt:lpstr>北海道農政事務所</vt:lpstr>
      <vt:lpstr>北陸農政局</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1900561</cp:lastModifiedBy>
  <cp:revision/>
  <cp:lastPrinted>2025-12-04T10:24:02Z</cp:lastPrinted>
  <dcterms:created xsi:type="dcterms:W3CDTF">2006-01-30T04:29:12Z</dcterms:created>
  <dcterms:modified xsi:type="dcterms:W3CDTF">2026-06-18T04:15:14Z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0x010100B0B1F97901E87A43AE7BEDD464C3E97B</vt:lpwstr>
  </property>
  <property fmtid="{D5CDD505-2E9C-101B-9397-08002B2CF9AE}" pid="3" name="MediaServiceImageTags">
    <vt:lpwstr/>
  </property>
</Properties>
</file>