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FSV001V\Profile$\90905\Redirect\Desktop\時間外・休日の接種費用について\請求依頼（医療機関あて）\"/>
    </mc:Choice>
  </mc:AlternateContent>
  <xr:revisionPtr revIDLastSave="0" documentId="13_ncr:1_{D17D7A96-ADFC-440E-9928-AB13B3D73F33}" xr6:coauthVersionLast="46" xr6:coauthVersionMax="46" xr10:uidLastSave="{00000000-0000-0000-0000-000000000000}"/>
  <bookViews>
    <workbookView xWindow="-120" yWindow="-120" windowWidth="19440" windowHeight="15000" xr2:uid="{00000000-000D-0000-FFFF-FFFF00000000}"/>
  </bookViews>
  <sheets>
    <sheet name="入力用" sheetId="7" r:id="rId1"/>
    <sheet name="記入例" sheetId="6" r:id="rId2"/>
  </sheets>
  <definedNames>
    <definedName name="_xlnm._FilterDatabase" localSheetId="1" hidden="1">記入例!$A$20:$L$66</definedName>
    <definedName name="_xlnm._FilterDatabase" localSheetId="0" hidden="1">入力用!$A$24:$M$84</definedName>
    <definedName name="_xlnm.Print_Area" localSheetId="1">記入例!$A$1:$L$124</definedName>
    <definedName name="_xlnm.Print_Area" localSheetId="0">入力用!$A$1:$M$143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1" i="7" l="1"/>
  <c r="C180" i="7"/>
  <c r="C177" i="7"/>
  <c r="C174" i="7"/>
  <c r="K147" i="7"/>
  <c r="K104" i="7"/>
  <c r="C100" i="7"/>
  <c r="I89" i="7"/>
  <c r="I83" i="7"/>
  <c r="I82" i="7"/>
  <c r="I81" i="7"/>
  <c r="J81" i="7" s="1"/>
  <c r="N81" i="7" s="1"/>
  <c r="I79" i="7"/>
  <c r="I78" i="7"/>
  <c r="I77" i="7"/>
  <c r="J77" i="7" s="1"/>
  <c r="N77" i="7" s="1"/>
  <c r="I75" i="7"/>
  <c r="I74" i="7"/>
  <c r="I73" i="7"/>
  <c r="C179" i="7" s="1"/>
  <c r="I71" i="7"/>
  <c r="I70" i="7"/>
  <c r="I69" i="7"/>
  <c r="I67" i="7"/>
  <c r="I66" i="7"/>
  <c r="N65" i="7"/>
  <c r="J65" i="7"/>
  <c r="I65" i="7"/>
  <c r="I63" i="7"/>
  <c r="I62" i="7"/>
  <c r="I61" i="7"/>
  <c r="J61" i="7" s="1"/>
  <c r="N61" i="7" s="1"/>
  <c r="I59" i="7"/>
  <c r="I58" i="7"/>
  <c r="I57" i="7"/>
  <c r="B52" i="7"/>
  <c r="I51" i="7"/>
  <c r="I50" i="7"/>
  <c r="I49" i="7"/>
  <c r="I47" i="7"/>
  <c r="I46" i="7"/>
  <c r="J45" i="7"/>
  <c r="N45" i="7" s="1"/>
  <c r="I45" i="7"/>
  <c r="C173" i="7" s="1"/>
  <c r="I43" i="7"/>
  <c r="I42" i="7"/>
  <c r="I41" i="7"/>
  <c r="I39" i="7"/>
  <c r="I38" i="7"/>
  <c r="I37" i="7"/>
  <c r="C171" i="7" s="1"/>
  <c r="I35" i="7"/>
  <c r="I34" i="7"/>
  <c r="I33" i="7"/>
  <c r="C170" i="7" s="1"/>
  <c r="I31" i="7"/>
  <c r="I30" i="7"/>
  <c r="I27" i="7"/>
  <c r="I26" i="7"/>
  <c r="I23" i="7"/>
  <c r="I22" i="7"/>
  <c r="I19" i="7"/>
  <c r="I18" i="7"/>
  <c r="B124" i="7" s="1"/>
  <c r="G124" i="7" s="1"/>
  <c r="K124" i="7" s="1"/>
  <c r="I15" i="7"/>
  <c r="I14" i="7"/>
  <c r="I11" i="7"/>
  <c r="B125" i="7" s="1"/>
  <c r="G125" i="7" s="1"/>
  <c r="K125" i="7" s="1"/>
  <c r="I10" i="7"/>
  <c r="K9" i="7"/>
  <c r="G8" i="7"/>
  <c r="H8" i="7" s="1"/>
  <c r="B12" i="7" s="1"/>
  <c r="C12" i="7" s="1"/>
  <c r="D12" i="7" s="1"/>
  <c r="E12" i="7" s="1"/>
  <c r="F12" i="7" s="1"/>
  <c r="G12" i="7" s="1"/>
  <c r="H12" i="7" s="1"/>
  <c r="B16" i="7" s="1"/>
  <c r="C16" i="7" s="1"/>
  <c r="D16" i="7" s="1"/>
  <c r="E16" i="7" s="1"/>
  <c r="F16" i="7" s="1"/>
  <c r="G16" i="7" s="1"/>
  <c r="H16" i="7" s="1"/>
  <c r="B20" i="7" s="1"/>
  <c r="C20" i="7" s="1"/>
  <c r="D20" i="7" s="1"/>
  <c r="E20" i="7" s="1"/>
  <c r="F20" i="7" s="1"/>
  <c r="G20" i="7" s="1"/>
  <c r="H20" i="7" s="1"/>
  <c r="B24" i="7" s="1"/>
  <c r="C24" i="7" s="1"/>
  <c r="D24" i="7" s="1"/>
  <c r="E24" i="7" s="1"/>
  <c r="F24" i="7" s="1"/>
  <c r="G24" i="7" s="1"/>
  <c r="H24" i="7" s="1"/>
  <c r="B28" i="7" s="1"/>
  <c r="C28" i="7" s="1"/>
  <c r="D28" i="7" s="1"/>
  <c r="E28" i="7" s="1"/>
  <c r="F28" i="7" s="1"/>
  <c r="G28" i="7" s="1"/>
  <c r="H28" i="7" s="1"/>
  <c r="B32" i="7" s="1"/>
  <c r="C32" i="7" s="1"/>
  <c r="D32" i="7" s="1"/>
  <c r="E32" i="7" s="1"/>
  <c r="F32" i="7" s="1"/>
  <c r="G32" i="7" s="1"/>
  <c r="H32" i="7" s="1"/>
  <c r="B36" i="7" s="1"/>
  <c r="C36" i="7" s="1"/>
  <c r="D36" i="7" s="1"/>
  <c r="E36" i="7" s="1"/>
  <c r="F36" i="7" s="1"/>
  <c r="G36" i="7" s="1"/>
  <c r="H36" i="7" s="1"/>
  <c r="B40" i="7" s="1"/>
  <c r="C40" i="7" s="1"/>
  <c r="D40" i="7" s="1"/>
  <c r="E40" i="7" s="1"/>
  <c r="F40" i="7" s="1"/>
  <c r="G40" i="7" s="1"/>
  <c r="H40" i="7" s="1"/>
  <c r="B44" i="7" s="1"/>
  <c r="C44" i="7" s="1"/>
  <c r="D44" i="7" s="1"/>
  <c r="E44" i="7" s="1"/>
  <c r="F44" i="7" s="1"/>
  <c r="G44" i="7" s="1"/>
  <c r="H44" i="7" s="1"/>
  <c r="B48" i="7" s="1"/>
  <c r="C48" i="7" s="1"/>
  <c r="D48" i="7" s="1"/>
  <c r="E48" i="7" s="1"/>
  <c r="F48" i="7" s="1"/>
  <c r="G48" i="7" s="1"/>
  <c r="H48" i="7" s="1"/>
  <c r="B56" i="7" s="1"/>
  <c r="C56" i="7" s="1"/>
  <c r="D56" i="7" s="1"/>
  <c r="E56" i="7" s="1"/>
  <c r="F56" i="7" s="1"/>
  <c r="G56" i="7" s="1"/>
  <c r="H56" i="7" s="1"/>
  <c r="B60" i="7" s="1"/>
  <c r="C60" i="7" s="1"/>
  <c r="D60" i="7" s="1"/>
  <c r="E60" i="7" s="1"/>
  <c r="F60" i="7" s="1"/>
  <c r="G60" i="7" s="1"/>
  <c r="H60" i="7" s="1"/>
  <c r="B64" i="7" s="1"/>
  <c r="C64" i="7" s="1"/>
  <c r="D64" i="7" s="1"/>
  <c r="E64" i="7" s="1"/>
  <c r="F64" i="7" s="1"/>
  <c r="G64" i="7" s="1"/>
  <c r="H64" i="7" s="1"/>
  <c r="B68" i="7" s="1"/>
  <c r="C68" i="7" s="1"/>
  <c r="D68" i="7" s="1"/>
  <c r="E68" i="7" s="1"/>
  <c r="F68" i="7" s="1"/>
  <c r="G68" i="7" s="1"/>
  <c r="H68" i="7" s="1"/>
  <c r="B72" i="7" s="1"/>
  <c r="C72" i="7" s="1"/>
  <c r="D72" i="7" s="1"/>
  <c r="E72" i="7" s="1"/>
  <c r="F72" i="7" s="1"/>
  <c r="G72" i="7" s="1"/>
  <c r="H72" i="7" s="1"/>
  <c r="B76" i="7" s="1"/>
  <c r="C76" i="7" s="1"/>
  <c r="D76" i="7" s="1"/>
  <c r="E76" i="7" s="1"/>
  <c r="F76" i="7" s="1"/>
  <c r="G76" i="7" s="1"/>
  <c r="H76" i="7" s="1"/>
  <c r="B80" i="7" s="1"/>
  <c r="C80" i="7" s="1"/>
  <c r="D80" i="7" s="1"/>
  <c r="E80" i="7" s="1"/>
  <c r="F80" i="7" s="1"/>
  <c r="G80" i="7" s="1"/>
  <c r="H80" i="7" s="1"/>
  <c r="F97" i="6"/>
  <c r="J105" i="6"/>
  <c r="G105" i="6"/>
  <c r="C81" i="6"/>
  <c r="J85" i="6"/>
  <c r="I65" i="6"/>
  <c r="I64" i="6"/>
  <c r="I62" i="6"/>
  <c r="I61" i="6"/>
  <c r="I59" i="6"/>
  <c r="I58" i="6"/>
  <c r="I56" i="6"/>
  <c r="I55" i="6"/>
  <c r="I53" i="6"/>
  <c r="I52" i="6"/>
  <c r="I50" i="6"/>
  <c r="I49" i="6"/>
  <c r="I47" i="6"/>
  <c r="I46" i="6"/>
  <c r="B41" i="6"/>
  <c r="I40" i="6"/>
  <c r="I39" i="6"/>
  <c r="I37" i="6"/>
  <c r="I36" i="6"/>
  <c r="I34" i="6"/>
  <c r="I33" i="6"/>
  <c r="I31" i="6"/>
  <c r="I30" i="6"/>
  <c r="I28" i="6"/>
  <c r="I27" i="6"/>
  <c r="I25" i="6"/>
  <c r="I24" i="6"/>
  <c r="I22" i="6"/>
  <c r="I21" i="6"/>
  <c r="I19" i="6"/>
  <c r="I18" i="6"/>
  <c r="I16" i="6"/>
  <c r="I15" i="6"/>
  <c r="I13" i="6"/>
  <c r="I12" i="6"/>
  <c r="I10" i="6"/>
  <c r="I9" i="6"/>
  <c r="G8" i="6"/>
  <c r="H8" i="6" s="1"/>
  <c r="B11" i="6" s="1"/>
  <c r="C11" i="6" s="1"/>
  <c r="D11" i="6" s="1"/>
  <c r="E11" i="6" s="1"/>
  <c r="F11" i="6" s="1"/>
  <c r="G11" i="6" s="1"/>
  <c r="H11" i="6" s="1"/>
  <c r="B14" i="6" s="1"/>
  <c r="C14" i="6" s="1"/>
  <c r="D14" i="6" s="1"/>
  <c r="E14" i="6" s="1"/>
  <c r="F14" i="6" s="1"/>
  <c r="G14" i="6" s="1"/>
  <c r="H14" i="6" s="1"/>
  <c r="B17" i="6" s="1"/>
  <c r="C17" i="6" s="1"/>
  <c r="D17" i="6" s="1"/>
  <c r="E17" i="6" s="1"/>
  <c r="F17" i="6" s="1"/>
  <c r="G17" i="6" s="1"/>
  <c r="H17" i="6" s="1"/>
  <c r="B20" i="6" s="1"/>
  <c r="C20" i="6" s="1"/>
  <c r="D20" i="6" s="1"/>
  <c r="E20" i="6" s="1"/>
  <c r="F20" i="6" s="1"/>
  <c r="G20" i="6" s="1"/>
  <c r="H20" i="6" s="1"/>
  <c r="B23" i="6" s="1"/>
  <c r="C23" i="6" s="1"/>
  <c r="D23" i="6" s="1"/>
  <c r="E23" i="6" s="1"/>
  <c r="F23" i="6" s="1"/>
  <c r="G23" i="6" s="1"/>
  <c r="H23" i="6" s="1"/>
  <c r="B26" i="6" s="1"/>
  <c r="C26" i="6" s="1"/>
  <c r="D26" i="6" s="1"/>
  <c r="E26" i="6" s="1"/>
  <c r="F26" i="6" s="1"/>
  <c r="G26" i="6" s="1"/>
  <c r="H26" i="6" s="1"/>
  <c r="B29" i="6" s="1"/>
  <c r="C29" i="6" s="1"/>
  <c r="D29" i="6" s="1"/>
  <c r="E29" i="6" s="1"/>
  <c r="F29" i="6" s="1"/>
  <c r="G29" i="6" s="1"/>
  <c r="H29" i="6" s="1"/>
  <c r="B32" i="6" s="1"/>
  <c r="C32" i="6" s="1"/>
  <c r="D32" i="6" s="1"/>
  <c r="E32" i="6" s="1"/>
  <c r="F32" i="6" s="1"/>
  <c r="G32" i="6" s="1"/>
  <c r="H32" i="6" s="1"/>
  <c r="B35" i="6" s="1"/>
  <c r="C35" i="6" s="1"/>
  <c r="D35" i="6" s="1"/>
  <c r="E35" i="6" s="1"/>
  <c r="F35" i="6" s="1"/>
  <c r="G35" i="6" s="1"/>
  <c r="H35" i="6" s="1"/>
  <c r="B38" i="6" s="1"/>
  <c r="C38" i="6" s="1"/>
  <c r="D38" i="6" s="1"/>
  <c r="E38" i="6" s="1"/>
  <c r="F38" i="6" s="1"/>
  <c r="G38" i="6" s="1"/>
  <c r="H38" i="6" s="1"/>
  <c r="B45" i="6" s="1"/>
  <c r="C45" i="6" s="1"/>
  <c r="D45" i="6" s="1"/>
  <c r="E45" i="6" s="1"/>
  <c r="F45" i="6" s="1"/>
  <c r="G45" i="6" s="1"/>
  <c r="H45" i="6" s="1"/>
  <c r="B48" i="6" s="1"/>
  <c r="C48" i="6" s="1"/>
  <c r="D48" i="6" s="1"/>
  <c r="E48" i="6" s="1"/>
  <c r="F48" i="6" s="1"/>
  <c r="G48" i="6" s="1"/>
  <c r="H48" i="6" s="1"/>
  <c r="B51" i="6" s="1"/>
  <c r="C51" i="6" s="1"/>
  <c r="D51" i="6" s="1"/>
  <c r="E51" i="6" s="1"/>
  <c r="F51" i="6" s="1"/>
  <c r="G51" i="6" s="1"/>
  <c r="H51" i="6" s="1"/>
  <c r="B54" i="6" s="1"/>
  <c r="C54" i="6" s="1"/>
  <c r="D54" i="6" s="1"/>
  <c r="E54" i="6" s="1"/>
  <c r="F54" i="6" s="1"/>
  <c r="G54" i="6" s="1"/>
  <c r="H54" i="6" s="1"/>
  <c r="B57" i="6" s="1"/>
  <c r="C57" i="6" s="1"/>
  <c r="D57" i="6" s="1"/>
  <c r="E57" i="6" s="1"/>
  <c r="F57" i="6" s="1"/>
  <c r="G57" i="6" s="1"/>
  <c r="H57" i="6" s="1"/>
  <c r="B60" i="6" s="1"/>
  <c r="C60" i="6" s="1"/>
  <c r="D60" i="6" s="1"/>
  <c r="E60" i="6" s="1"/>
  <c r="F60" i="6" s="1"/>
  <c r="G60" i="6" s="1"/>
  <c r="H60" i="6" s="1"/>
  <c r="B63" i="6" s="1"/>
  <c r="C63" i="6" s="1"/>
  <c r="D63" i="6" s="1"/>
  <c r="E63" i="6" s="1"/>
  <c r="F63" i="6" s="1"/>
  <c r="G63" i="6" s="1"/>
  <c r="H63" i="6" s="1"/>
  <c r="F116" i="7" l="1"/>
  <c r="J57" i="7"/>
  <c r="N57" i="7" s="1"/>
  <c r="I90" i="7"/>
  <c r="J49" i="7"/>
  <c r="N49" i="7" s="1"/>
  <c r="N33" i="7"/>
  <c r="J69" i="7"/>
  <c r="N69" i="7" s="1"/>
  <c r="C178" i="7"/>
  <c r="J73" i="7"/>
  <c r="N73" i="7" s="1"/>
  <c r="C175" i="7"/>
  <c r="C172" i="7"/>
  <c r="C182" i="7" s="1"/>
  <c r="J37" i="7"/>
  <c r="J33" i="7"/>
  <c r="N37" i="7"/>
  <c r="C176" i="7"/>
  <c r="J41" i="7"/>
  <c r="N41" i="7" s="1"/>
  <c r="I88" i="7"/>
  <c r="B105" i="6"/>
  <c r="B106" i="6"/>
  <c r="G106" i="6" s="1"/>
  <c r="J106" i="6" s="1"/>
  <c r="I70" i="6"/>
  <c r="I71" i="6"/>
  <c r="F166" i="7" l="1"/>
  <c r="F165" i="7"/>
  <c r="E173" i="7" l="1"/>
  <c r="E176" i="7"/>
  <c r="E179" i="7"/>
  <c r="E172" i="7"/>
  <c r="E175" i="7"/>
  <c r="L175" i="7" s="1"/>
  <c r="M175" i="7" s="1"/>
  <c r="E178" i="7"/>
  <c r="L178" i="7" s="1"/>
  <c r="M178" i="7" s="1"/>
  <c r="E181" i="7"/>
  <c r="L181" i="7" s="1"/>
  <c r="M181" i="7" s="1"/>
  <c r="E171" i="7"/>
  <c r="L171" i="7" s="1"/>
  <c r="M171" i="7" s="1"/>
  <c r="E174" i="7"/>
  <c r="L174" i="7" s="1"/>
  <c r="M174" i="7" s="1"/>
  <c r="E170" i="7"/>
  <c r="E177" i="7"/>
  <c r="L177" i="7" s="1"/>
  <c r="M177" i="7" s="1"/>
  <c r="E180" i="7"/>
  <c r="L180" i="7" s="1"/>
  <c r="M180" i="7" s="1"/>
  <c r="I176" i="7"/>
  <c r="I179" i="7"/>
  <c r="I172" i="7"/>
  <c r="I173" i="7"/>
  <c r="I175" i="7"/>
  <c r="I178" i="7"/>
  <c r="I177" i="7"/>
  <c r="I181" i="7"/>
  <c r="I171" i="7"/>
  <c r="I174" i="7"/>
  <c r="I180" i="7"/>
  <c r="I170" i="7"/>
  <c r="E182" i="7" l="1"/>
  <c r="L170" i="7"/>
  <c r="I182" i="7"/>
  <c r="L176" i="7"/>
  <c r="M176" i="7" s="1"/>
  <c r="L172" i="7"/>
  <c r="M172" i="7" s="1"/>
  <c r="L179" i="7"/>
  <c r="M179" i="7" s="1"/>
  <c r="L173" i="7"/>
  <c r="M173" i="7" s="1"/>
  <c r="L182" i="7" l="1"/>
  <c r="M170" i="7"/>
  <c r="M182" i="7" s="1"/>
  <c r="F15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J6" authorId="0" shapeId="0" xr:uid="{08F0BA6F-055F-42E5-9749-13D192602847}">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<sst xmlns="http://schemas.openxmlformats.org/spreadsheetml/2006/main" count="289" uniqueCount="101">
  <si>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</si>
  <si>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</si>
  <si>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</si>
  <si>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</si>
  <si>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</si>
  <si>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</si>
  <si>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</si>
  <si>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</si>
  <si>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</si>
  <si>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</si>
  <si>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</si>
  <si>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</si>
  <si>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</si>
  <si>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</si>
  <si>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</si>
  <si>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</si>
  <si>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</si>
  <si>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</si>
  <si>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</si>
  <si>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</si>
  <si>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</si>
  <si>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</si>
  <si>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</si>
  <si>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</si>
  <si>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</si>
  <si>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</si>
  <si>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</si>
  <si>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</si>
  <si>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</si>
  <si>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</si>
  <si>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(1/2)</t>
    <phoneticPr fontId="2"/>
  </si>
  <si>
    <t>(2/2)</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</si>
  <si>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</si>
  <si>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</si>
  <si>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</si>
  <si>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</si>
  <si>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</si>
  <si>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</si>
  <si>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</si>
  <si>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</si>
  <si>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</si>
  <si>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</si>
  <si>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</si>
  <si>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</si>
  <si>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</si>
  <si>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</si>
  <si>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</si>
  <si>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</si>
  <si>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</si>
  <si>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</si>
  <si>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</si>
  <si>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山鹿市長　様</t>
    <rPh sb="0" eb="3">
      <t>ヤマガシ</t>
    </rPh>
    <rPh sb="3" eb="4">
      <t>チョウ</t>
    </rPh>
    <rPh sb="5" eb="6">
      <t>サマ</t>
    </rPh>
    <phoneticPr fontId="2"/>
  </si>
  <si>
    <t>左記のうち市内居住者</t>
    <rPh sb="0" eb="2">
      <t>サキ</t>
    </rPh>
    <rPh sb="5" eb="7">
      <t>シナイ</t>
    </rPh>
    <rPh sb="7" eb="10">
      <t>キョジュウシャ</t>
    </rPh>
    <phoneticPr fontId="2"/>
  </si>
  <si>
    <t>様式２</t>
    <phoneticPr fontId="2"/>
  </si>
  <si>
    <t>0968-43-0050</t>
    <phoneticPr fontId="2"/>
  </si>
  <si>
    <t>休診</t>
    <rPh sb="0" eb="2">
      <t>キュウシン</t>
    </rPh>
    <phoneticPr fontId="2"/>
  </si>
  <si>
    <t>9：00～12：00、14：00～17：00</t>
    <phoneticPr fontId="2"/>
  </si>
  <si>
    <t>9：00～12：00</t>
    <phoneticPr fontId="2"/>
  </si>
  <si>
    <t>普通</t>
    <rPh sb="0" eb="2">
      <t>フツウ</t>
    </rPh>
    <phoneticPr fontId="2"/>
  </si>
  <si>
    <t>医療法人□□会　理事長　山鹿　太郎</t>
    <rPh sb="0" eb="2">
      <t>イリョウ</t>
    </rPh>
    <rPh sb="2" eb="4">
      <t>ホウジン</t>
    </rPh>
    <rPh sb="6" eb="7">
      <t>カイ</t>
    </rPh>
    <rPh sb="8" eb="11">
      <t>リジチョウ</t>
    </rPh>
    <rPh sb="12" eb="14">
      <t>ヤマガ</t>
    </rPh>
    <rPh sb="15" eb="17">
      <t>タロウ</t>
    </rPh>
    <phoneticPr fontId="2"/>
  </si>
  <si>
    <t>イリョウホウジン□□カイ　リジチョウ　ヤマガ　タロウ</t>
    <rPh sb="0" eb="26">
      <t>イリョウホウジンカイリジチョウヤマガタロウ</t>
    </rPh>
    <phoneticPr fontId="2"/>
  </si>
  <si>
    <t>医療法人□□会　山鹿医院</t>
    <rPh sb="0" eb="2">
      <t>イリョウ</t>
    </rPh>
    <rPh sb="2" eb="4">
      <t>ホウジン</t>
    </rPh>
    <rPh sb="6" eb="7">
      <t>カイ</t>
    </rPh>
    <rPh sb="8" eb="10">
      <t>ヤマガ</t>
    </rPh>
    <rPh sb="10" eb="12">
      <t>イイン</t>
    </rPh>
    <phoneticPr fontId="2"/>
  </si>
  <si>
    <t>△△支店</t>
    <phoneticPr fontId="2"/>
  </si>
  <si>
    <t>○○銀行</t>
    <phoneticPr fontId="2"/>
  </si>
  <si>
    <t>理事長　山鹿　太郎</t>
    <rPh sb="0" eb="3">
      <t>リジチョウ</t>
    </rPh>
    <rPh sb="7" eb="9">
      <t>タロウ</t>
    </rPh>
    <phoneticPr fontId="2"/>
  </si>
  <si>
    <t>　新型コロナウイルスワクチン接種の実績報告書</t>
    <rPh sb="1" eb="3">
      <t>シンガタ</t>
    </rPh>
    <rPh sb="14" eb="16">
      <t>セッシュ</t>
    </rPh>
    <rPh sb="17" eb="19">
      <t>ジッセキ</t>
    </rPh>
    <rPh sb="19" eb="22">
      <t>ホウコクショ</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</si>
  <si>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</si>
  <si>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</si>
  <si>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t>
    <phoneticPr fontId="2"/>
  </si>
  <si>
    <t>回数区分</t>
    <rPh sb="0" eb="2">
      <t>カイスウ</t>
    </rPh>
    <rPh sb="2" eb="4">
      <t>クブン</t>
    </rPh>
    <phoneticPr fontId="2"/>
  </si>
  <si>
    <t>接種回数計（予診のみを含めない）5/9～</t>
    <rPh sb="0" eb="2">
      <t>セッシュ</t>
    </rPh>
    <rPh sb="2" eb="4">
      <t>カイスウ</t>
    </rPh>
    <rPh sb="4" eb="5">
      <t>ケイ</t>
    </rPh>
    <rPh sb="6" eb="8">
      <t>ヨシン</t>
    </rPh>
    <rPh sb="11" eb="12">
      <t>フク</t>
    </rPh>
    <phoneticPr fontId="2"/>
  </si>
  <si>
    <t>※本報告書の「接種回数（予診のみを含めない）」には、集団接種である大規模接種会場・市町村特設会場の実績は含まれない。</t>
    <phoneticPr fontId="2"/>
  </si>
  <si>
    <t>様式３（診療所用）</t>
    <rPh sb="4" eb="7">
      <t>シンリョウジョ</t>
    </rPh>
    <rPh sb="7" eb="8">
      <t>ヨウ</t>
    </rPh>
    <phoneticPr fontId="2"/>
  </si>
  <si>
    <t>○○○都道府県知事　様</t>
    <rPh sb="3" eb="7">
      <t>トドウフケン</t>
    </rPh>
    <rPh sb="7" eb="9">
      <t>チジ</t>
    </rPh>
    <rPh sb="10" eb="11">
      <t>サマ</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</si>
  <si>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</si>
  <si>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</si>
  <si>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5月9日から7月31日の間</t>
    <rPh sb="1" eb="2">
      <t>ガツ</t>
    </rPh>
    <rPh sb="3" eb="4">
      <t>ニチ</t>
    </rPh>
    <rPh sb="7" eb="8">
      <t>ガツ</t>
    </rPh>
    <rPh sb="10" eb="11">
      <t>ニチ</t>
    </rPh>
    <rPh sb="12" eb="13">
      <t>アイダ</t>
    </rPh>
    <phoneticPr fontId="2"/>
  </si>
  <si>
    <t>150回以上接種した取扱いとする週</t>
    <rPh sb="10" eb="12">
      <t>トリアツカ</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</si>
  <si>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</si>
  <si>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100回以上接種した取扱いとする週</t>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</si>
  <si>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</si>
  <si>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週150回以上接種の加算</t>
    <rPh sb="0" eb="1">
      <t>シュウ</t>
    </rPh>
    <rPh sb="4" eb="5">
      <t>カイ</t>
    </rPh>
    <rPh sb="5" eb="7">
      <t>イジョウ</t>
    </rPh>
    <rPh sb="7" eb="9">
      <t>セッシュ</t>
    </rPh>
    <rPh sb="10" eb="12">
      <t>カサン</t>
    </rPh>
    <phoneticPr fontId="2"/>
  </si>
  <si>
    <t>週100回以上接種の加算</t>
    <rPh sb="0" eb="1">
      <t>シュウ</t>
    </rPh>
    <rPh sb="4" eb="5">
      <t>カイ</t>
    </rPh>
    <rPh sb="5" eb="7">
      <t>イジョウ</t>
    </rPh>
    <rPh sb="7" eb="9">
      <t>セッシュ</t>
    </rPh>
    <rPh sb="10" eb="12">
      <t>カサン</t>
    </rPh>
    <phoneticPr fontId="2"/>
  </si>
  <si>
    <t>1日50回加算</t>
    <rPh sb="1" eb="2">
      <t>ニチ</t>
    </rPh>
    <rPh sb="4" eb="7">
      <t>カイカサン</t>
    </rPh>
    <phoneticPr fontId="2"/>
  </si>
  <si>
    <t>（予診のみを含めない）</t>
    <rPh sb="1" eb="3">
      <t>ヨシン</t>
    </rPh>
    <rPh sb="6" eb="7">
      <t>フク</t>
    </rPh>
    <phoneticPr fontId="2"/>
  </si>
  <si>
    <t>単価 3,000円/回</t>
    <rPh sb="0" eb="2">
      <t>タンカ</t>
    </rPh>
    <rPh sb="8" eb="9">
      <t>エン</t>
    </rPh>
    <rPh sb="10" eb="11">
      <t>カイ</t>
    </rPh>
    <phoneticPr fontId="2"/>
  </si>
  <si>
    <t>単価 2,000円/回</t>
    <rPh sb="8" eb="9">
      <t>エン</t>
    </rPh>
    <phoneticPr fontId="2"/>
  </si>
  <si>
    <t>※同一日に左記の加算と重複は不可</t>
    <rPh sb="1" eb="3">
      <t>ドウイツ</t>
    </rPh>
    <rPh sb="3" eb="4">
      <t>ビ</t>
    </rPh>
    <rPh sb="5" eb="7">
      <t>サキ</t>
    </rPh>
    <rPh sb="8" eb="10">
      <t>カサン</t>
    </rPh>
    <rPh sb="11" eb="13">
      <t>ジュウフク</t>
    </rPh>
    <rPh sb="14" eb="16">
      <t>フカ</t>
    </rPh>
    <phoneticPr fontId="2"/>
  </si>
  <si>
    <t>5月10日の週</t>
    <rPh sb="1" eb="2">
      <t>ガツ</t>
    </rPh>
    <rPh sb="4" eb="5">
      <t>ニチ</t>
    </rPh>
    <rPh sb="6" eb="7">
      <t>シュウ</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</si>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</sst>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m/d"/>
    <numFmt numFmtId="177" formatCode="#,##0&quot;円&quot;;[Red]\-#,##0"/>
    <numFmt numFmtId="178" formatCode="#,##0&quot;回&quot;;[Red]\-#,##0"/>
    <numFmt numFmtId="179" formatCode="General&quot;週&quot;"/>
    <numFmt numFmtId="180" formatCode="General&quot;日&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sz val="16"/>
      <color theme="1"/>
      <name val="游ゴシック"/>
      <family val="3"/>
      <charset val="128"/>
      <scheme val="minor"/>
    </font>
    <font>
      <sz val="20"/>
      <color theme="1"/>
      <name val="游ゴシック"/>
      <family val="3"/>
      <charset val="128"/>
      <scheme val="minor"/>
    </font>
    <font>
      <b/>
      <sz val="16"/>
      <color indexed="81"/>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3" fillId="0" borderId="0" xfId="0" applyFont="1">
      <alignment vertical="center"/>
    </xf>
    <xf numFmtId="0" fontId="10" fillId="0" borderId="0" xfId="2" applyFont="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8" fillId="0" borderId="0" xfId="0" applyFont="1" applyBorder="1">
      <alignment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2" xfId="0" applyFont="1" applyBorder="1">
      <alignment vertical="center"/>
    </xf>
    <xf numFmtId="0" fontId="8" fillId="0" borderId="1" xfId="0" applyFont="1" applyBorder="1">
      <alignment vertical="center"/>
    </xf>
    <xf numFmtId="38" fontId="8" fillId="0" borderId="1" xfId="1" applyFont="1" applyBorder="1">
      <alignment vertical="center"/>
    </xf>
    <xf numFmtId="0" fontId="8" fillId="0" borderId="0" xfId="0" applyFont="1" applyAlignment="1">
      <alignment horizontal="center" vertical="center"/>
    </xf>
    <xf numFmtId="0" fontId="19" fillId="0" borderId="1" xfId="0" applyFont="1" applyBorder="1" applyAlignment="1">
      <alignment horizontal="center" vertical="center"/>
    </xf>
    <xf numFmtId="0" fontId="3" fillId="0" borderId="1" xfId="0" applyFont="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38" fontId="8" fillId="0" borderId="7" xfId="1" applyFont="1" applyBorder="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38" fontId="8" fillId="3" borderId="1" xfId="1" applyFont="1" applyFill="1" applyBorder="1" applyAlignment="1">
      <alignment horizontal="center" vertical="center"/>
    </xf>
    <xf numFmtId="38" fontId="8" fillId="0" borderId="12" xfId="1" applyFont="1" applyBorder="1">
      <alignment vertical="center"/>
    </xf>
    <xf numFmtId="0" fontId="22" fillId="0" borderId="0" xfId="0" applyFont="1" applyAlignment="1">
      <alignment horizontal="right" vertical="center"/>
    </xf>
    <xf numFmtId="0" fontId="8" fillId="0" borderId="1" xfId="0" applyFont="1" applyBorder="1" applyAlignment="1">
      <alignment vertical="center" wrapText="1"/>
    </xf>
    <xf numFmtId="0" fontId="25" fillId="0" borderId="0" xfId="0" applyFont="1">
      <alignment vertical="center"/>
    </xf>
    <xf numFmtId="0" fontId="10" fillId="0" borderId="6"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21" fillId="0" borderId="0" xfId="0" applyFont="1">
      <alignment vertical="center"/>
    </xf>
    <xf numFmtId="0" fontId="0" fillId="0" borderId="6" xfId="0" applyBorder="1">
      <alignment vertical="center"/>
    </xf>
    <xf numFmtId="0" fontId="28" fillId="0" borderId="0" xfId="0" applyFont="1" applyAlignment="1">
      <alignment horizontal="right" vertical="center"/>
    </xf>
    <xf numFmtId="0" fontId="26" fillId="0" borderId="0" xfId="0" applyFont="1">
      <alignment vertical="center"/>
    </xf>
    <xf numFmtId="0" fontId="24" fillId="0" borderId="6" xfId="0" applyFont="1" applyBorder="1">
      <alignment vertical="center"/>
    </xf>
    <xf numFmtId="0" fontId="24" fillId="0" borderId="0" xfId="0" applyFont="1" applyBorder="1">
      <alignment vertical="center"/>
    </xf>
    <xf numFmtId="0" fontId="25" fillId="0" borderId="0" xfId="0" applyFont="1" applyFill="1" applyBorder="1">
      <alignment vertical="center"/>
    </xf>
    <xf numFmtId="0" fontId="10" fillId="0" borderId="0" xfId="0" applyFont="1" applyFill="1" applyBorder="1">
      <alignment vertical="center"/>
    </xf>
    <xf numFmtId="0" fontId="18" fillId="3" borderId="1" xfId="0" applyFont="1" applyFill="1" applyBorder="1">
      <alignment vertical="center"/>
    </xf>
    <xf numFmtId="0" fontId="10" fillId="0" borderId="6" xfId="2" applyFont="1" applyBorder="1">
      <alignment vertical="center"/>
    </xf>
    <xf numFmtId="0" fontId="16" fillId="0" borderId="0" xfId="0" applyFont="1" applyAlignme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0" xfId="0" applyFont="1">
      <alignment vertical="center"/>
    </xf>
    <xf numFmtId="0" fontId="0" fillId="0" borderId="0" xfId="0">
      <alignment vertical="center"/>
    </xf>
    <xf numFmtId="0" fontId="10" fillId="0" borderId="0" xfId="0" applyFont="1">
      <alignment vertical="center"/>
    </xf>
    <xf numFmtId="0" fontId="0" fillId="0" borderId="0" xfId="0">
      <alignment vertical="center"/>
    </xf>
    <xf numFmtId="0" fontId="10" fillId="0" borderId="1" xfId="0" applyFont="1" applyBorder="1" applyAlignment="1">
      <alignment horizontal="center" vertical="center"/>
    </xf>
    <xf numFmtId="0" fontId="9"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2" xfId="0" applyFont="1" applyBorder="1" applyAlignment="1">
      <alignment horizontal="center" vertical="center"/>
    </xf>
    <xf numFmtId="0" fontId="8" fillId="4" borderId="1" xfId="0" applyFont="1" applyFill="1" applyBorder="1">
      <alignment vertical="center"/>
    </xf>
    <xf numFmtId="38" fontId="8" fillId="4" borderId="1" xfId="1" applyFont="1" applyFill="1" applyBorder="1">
      <alignment vertical="center"/>
    </xf>
    <xf numFmtId="38" fontId="8" fillId="0" borderId="1" xfId="1" applyFont="1" applyBorder="1" applyAlignment="1">
      <alignment horizontal="center" vertical="center"/>
    </xf>
    <xf numFmtId="0" fontId="8" fillId="3" borderId="1" xfId="0" applyFont="1" applyFill="1" applyBorder="1">
      <alignment vertical="center"/>
    </xf>
    <xf numFmtId="0" fontId="24" fillId="0" borderId="0" xfId="0" applyFont="1">
      <alignment vertical="center"/>
    </xf>
    <xf numFmtId="0" fontId="0" fillId="0" borderId="0" xfId="0" applyAlignment="1">
      <alignment horizontal="center" vertical="center"/>
    </xf>
    <xf numFmtId="0" fontId="8" fillId="0" borderId="0" xfId="0" applyFont="1" applyAlignment="1">
      <alignment horizontal="left" vertical="center"/>
    </xf>
    <xf numFmtId="0" fontId="10" fillId="0" borderId="0" xfId="2" applyFont="1">
      <alignment vertical="center"/>
    </xf>
    <xf numFmtId="0" fontId="3" fillId="0" borderId="0" xfId="2" applyFont="1">
      <alignment vertical="center"/>
    </xf>
    <xf numFmtId="0" fontId="6" fillId="0" borderId="0" xfId="2" applyFont="1" applyAlignment="1">
      <alignment horizontal="center" vertical="center"/>
    </xf>
    <xf numFmtId="0" fontId="7" fillId="0" borderId="0" xfId="2" applyFont="1" applyAlignment="1">
      <alignment vertical="top" wrapText="1"/>
    </xf>
    <xf numFmtId="0" fontId="4" fillId="0" borderId="0" xfId="2" applyFont="1" applyAlignment="1">
      <alignment vertical="top" wrapText="1"/>
    </xf>
    <xf numFmtId="0" fontId="4" fillId="0" borderId="0" xfId="2" applyFont="1">
      <alignment vertical="center"/>
    </xf>
    <xf numFmtId="0" fontId="3" fillId="0" borderId="0" xfId="2" applyFont="1" applyAlignment="1">
      <alignment horizontal="right" vertical="center"/>
    </xf>
    <xf numFmtId="0" fontId="10" fillId="0" borderId="2" xfId="0" applyFont="1" applyBorder="1">
      <alignment vertical="center"/>
    </xf>
    <xf numFmtId="0" fontId="28" fillId="0" borderId="0" xfId="0" applyFont="1">
      <alignment vertical="center"/>
    </xf>
    <xf numFmtId="179" fontId="10" fillId="0" borderId="0" xfId="0" applyNumberFormat="1" applyFont="1">
      <alignment vertical="center"/>
    </xf>
    <xf numFmtId="0" fontId="29" fillId="0" borderId="0" xfId="0" applyFont="1" applyAlignment="1">
      <alignment horizontal="center" vertical="center"/>
    </xf>
    <xf numFmtId="0" fontId="30" fillId="0" borderId="0" xfId="0" applyFont="1">
      <alignment vertical="center"/>
    </xf>
    <xf numFmtId="38" fontId="29" fillId="0" borderId="0" xfId="1" applyFont="1" applyAlignment="1">
      <alignment horizontal="right" vertical="center"/>
    </xf>
    <xf numFmtId="180" fontId="10" fillId="0" borderId="8" xfId="1" applyNumberFormat="1" applyFont="1" applyBorder="1" applyAlignment="1">
      <alignment horizontal="right" vertical="center"/>
    </xf>
    <xf numFmtId="177" fontId="10" fillId="0" borderId="8" xfId="1" applyNumberFormat="1" applyFont="1" applyBorder="1" applyAlignment="1">
      <alignment horizontal="right" vertical="center"/>
    </xf>
    <xf numFmtId="180" fontId="10" fillId="0" borderId="3" xfId="1" applyNumberFormat="1" applyFont="1" applyBorder="1" applyAlignment="1">
      <alignment horizontal="right" vertical="center"/>
    </xf>
    <xf numFmtId="177" fontId="10" fillId="0" borderId="3" xfId="1" applyNumberFormat="1" applyFont="1" applyBorder="1" applyAlignment="1">
      <alignment horizontal="right" vertical="center"/>
    </xf>
    <xf numFmtId="0" fontId="10" fillId="0" borderId="18" xfId="0" applyFont="1" applyBorder="1">
      <alignment vertical="center"/>
    </xf>
    <xf numFmtId="180" fontId="10" fillId="0" borderId="18" xfId="1" applyNumberFormat="1" applyFont="1" applyBorder="1" applyAlignment="1">
      <alignment horizontal="right" vertical="center"/>
    </xf>
    <xf numFmtId="177" fontId="10" fillId="0" borderId="18" xfId="1" applyNumberFormat="1" applyFont="1" applyBorder="1" applyAlignment="1">
      <alignment horizontal="right" vertical="center"/>
    </xf>
    <xf numFmtId="38" fontId="8" fillId="4" borderId="15" xfId="1"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38" fontId="8" fillId="0" borderId="1" xfId="1" applyFont="1" applyFill="1" applyBorder="1" applyAlignment="1">
      <alignment horizontal="left"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25" fillId="3" borderId="6" xfId="0" applyFont="1" applyFill="1" applyBorder="1">
      <alignment vertical="center"/>
    </xf>
    <xf numFmtId="0" fontId="10" fillId="3" borderId="6" xfId="0" applyFont="1" applyFill="1" applyBorder="1">
      <alignment vertical="center"/>
    </xf>
    <xf numFmtId="0" fontId="17"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25" fillId="0" borderId="6" xfId="0" applyFont="1" applyBorder="1">
      <alignment vertical="center"/>
    </xf>
    <xf numFmtId="0" fontId="10" fillId="0" borderId="6" xfId="0" applyFont="1" applyBorder="1">
      <alignment vertical="center"/>
    </xf>
    <xf numFmtId="38" fontId="17" fillId="0" borderId="11" xfId="1" applyFont="1" applyBorder="1" applyAlignment="1">
      <alignment horizontal="center" vertical="center"/>
    </xf>
    <xf numFmtId="38" fontId="19" fillId="0" borderId="13"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xf>
    <xf numFmtId="0" fontId="18" fillId="0" borderId="1" xfId="0" applyFont="1" applyBorder="1" applyAlignment="1">
      <alignment horizontal="center" vertical="center"/>
    </xf>
    <xf numFmtId="0" fontId="16" fillId="0" borderId="0" xfId="0" applyFont="1" applyAlignment="1">
      <alignment vertical="center" wrapText="1"/>
    </xf>
    <xf numFmtId="0" fontId="13" fillId="0" borderId="0" xfId="0" applyFont="1" applyAlignment="1">
      <alignment vertical="top" wrapText="1"/>
    </xf>
    <xf numFmtId="0" fontId="27" fillId="0" borderId="0" xfId="0" applyFont="1" applyAlignment="1">
      <alignment horizontal="right" vertical="center"/>
    </xf>
    <xf numFmtId="0" fontId="10" fillId="3" borderId="8" xfId="2" applyFont="1" applyFill="1" applyBorder="1">
      <alignment vertical="center"/>
    </xf>
    <xf numFmtId="0" fontId="18" fillId="0" borderId="11" xfId="0" applyFont="1" applyBorder="1">
      <alignment vertical="center"/>
    </xf>
    <xf numFmtId="178" fontId="10" fillId="0" borderId="8" xfId="1" applyNumberFormat="1" applyFont="1" applyBorder="1">
      <alignment vertical="center"/>
    </xf>
    <xf numFmtId="177" fontId="10" fillId="0" borderId="6" xfId="1" applyNumberFormat="1" applyFont="1" applyBorder="1">
      <alignment vertical="center"/>
    </xf>
    <xf numFmtId="177" fontId="10" fillId="0" borderId="6" xfId="1" applyNumberFormat="1" applyFont="1" applyBorder="1" applyAlignment="1">
      <alignment vertical="center"/>
    </xf>
    <xf numFmtId="0" fontId="21" fillId="0" borderId="0" xfId="2" applyFont="1" applyAlignment="1">
      <alignment horizontal="center" vertical="center"/>
    </xf>
    <xf numFmtId="0" fontId="23" fillId="0" borderId="0" xfId="2" applyFont="1" applyAlignment="1">
      <alignment vertical="top" wrapText="1"/>
    </xf>
    <xf numFmtId="5" fontId="21" fillId="0" borderId="6" xfId="2" applyNumberFormat="1" applyFont="1" applyBorder="1" applyAlignment="1">
      <alignment horizontal="center"/>
    </xf>
    <xf numFmtId="0" fontId="10" fillId="0" borderId="0" xfId="0" applyFont="1">
      <alignmen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lignment vertical="center"/>
    </xf>
    <xf numFmtId="38" fontId="9" fillId="0" borderId="0" xfId="0" applyNumberFormat="1" applyFont="1">
      <alignment vertical="center"/>
    </xf>
    <xf numFmtId="0" fontId="9" fillId="0" borderId="0" xfId="0" applyFont="1">
      <alignmen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4"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0" fontId="0" fillId="0" borderId="0" xfId="0">
      <alignment vertical="center"/>
    </xf>
    <xf numFmtId="0" fontId="30" fillId="0" borderId="6" xfId="0" applyFont="1" applyBorder="1" applyAlignment="1">
      <alignment horizontal="center" vertical="center" wrapText="1"/>
    </xf>
    <xf numFmtId="0" fontId="9" fillId="0" borderId="6" xfId="0" applyFont="1" applyBorder="1" applyAlignment="1">
      <alignment horizontal="center" vertical="center"/>
    </xf>
    <xf numFmtId="0" fontId="19" fillId="0" borderId="6" xfId="0" applyFont="1" applyBorder="1" applyAlignment="1">
      <alignment horizontal="center" vertical="center" wrapText="1"/>
    </xf>
    <xf numFmtId="178" fontId="10" fillId="0" borderId="6" xfId="1" applyNumberFormat="1" applyFont="1" applyBorder="1">
      <alignment vertical="center"/>
    </xf>
    <xf numFmtId="177" fontId="10" fillId="0" borderId="8" xfId="1" applyNumberFormat="1" applyFont="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78" fontId="10" fillId="0" borderId="18" xfId="1" applyNumberFormat="1" applyFont="1" applyBorder="1">
      <alignment vertical="center"/>
    </xf>
    <xf numFmtId="177" fontId="10" fillId="0" borderId="18" xfId="1" applyNumberFormat="1" applyFont="1" applyBorder="1">
      <alignment vertical="center"/>
    </xf>
    <xf numFmtId="178" fontId="10" fillId="0" borderId="0" xfId="1" applyNumberFormat="1" applyFont="1" applyBorder="1">
      <alignment vertical="center"/>
    </xf>
    <xf numFmtId="177" fontId="10" fillId="0" borderId="3" xfId="1" applyNumberFormat="1" applyFont="1" applyBorder="1" applyAlignment="1">
      <alignment horizontal="right" vertical="center"/>
    </xf>
    <xf numFmtId="0" fontId="10" fillId="3" borderId="1" xfId="1" applyNumberFormat="1" applyFont="1" applyFill="1" applyBorder="1" applyAlignment="1">
      <alignment horizontal="center" vertical="center"/>
    </xf>
    <xf numFmtId="0" fontId="23" fillId="0" borderId="0" xfId="2" applyFont="1" applyBorder="1" applyAlignment="1">
      <alignment vertical="top" wrapText="1"/>
    </xf>
    <xf numFmtId="0" fontId="21" fillId="0" borderId="0" xfId="2" applyFont="1" applyBorder="1" applyAlignment="1">
      <alignment horizontal="center" vertical="center"/>
    </xf>
    <xf numFmtId="0" fontId="8" fillId="0" borderId="1" xfId="0" applyFont="1" applyBorder="1">
      <alignment vertical="center"/>
    </xf>
    <xf numFmtId="0" fontId="18" fillId="0" borderId="4" xfId="0" applyFont="1" applyBorder="1">
      <alignment vertical="center"/>
    </xf>
    <xf numFmtId="0" fontId="18" fillId="0" borderId="2" xfId="0" applyFont="1" applyBorder="1">
      <alignment vertical="center"/>
    </xf>
    <xf numFmtId="0" fontId="25" fillId="0" borderId="6" xfId="0" applyFont="1" applyFill="1" applyBorder="1">
      <alignment vertical="center"/>
    </xf>
    <xf numFmtId="0" fontId="10" fillId="0" borderId="6" xfId="0" applyFont="1" applyFill="1" applyBorder="1">
      <alignment vertical="center"/>
    </xf>
    <xf numFmtId="0" fontId="8" fillId="0" borderId="0" xfId="0" applyFont="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381000</xdr:colOff>
      <xdr:row>1</xdr:row>
      <xdr:rowOff>848591</xdr:rowOff>
    </xdr:from>
    <xdr:to>
      <xdr:col>17</xdr:col>
      <xdr:colOff>450273</xdr:colOff>
      <xdr:row>4</xdr:row>
      <xdr:rowOff>502227</xdr:rowOff>
    </xdr:to>
    <xdr:sp macro="" textlink="">
      <xdr:nvSpPr>
        <xdr:cNvPr id="2" name="テキスト ボックス 1">
          <a:extLst>
            <a:ext uri="{FF2B5EF4-FFF2-40B4-BE49-F238E27FC236}">
              <a16:creationId xmlns:a16="http://schemas.microsoft.com/office/drawing/2014/main" id="{08D916A6-3924-43C3-B865-098E9A27172C}"/>
            </a:ext>
          </a:extLst>
        </xdr:cNvPr>
        <xdr:cNvSpPr txBox="1"/>
      </xdr:nvSpPr>
      <xdr:spPr>
        <a:xfrm>
          <a:off x="13508182" y="1385455"/>
          <a:ext cx="4935682" cy="1783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ピンク色の枠　　　のみ</a:t>
          </a:r>
          <a:endParaRPr kumimoji="1" lang="en-US" altLang="ja-JP" sz="3200" b="1"/>
        </a:p>
        <a:p>
          <a:r>
            <a:rPr kumimoji="1" lang="ja-JP" altLang="en-US" sz="3200" b="1"/>
            <a:t>入力ください。</a:t>
          </a:r>
        </a:p>
      </xdr:txBody>
    </xdr:sp>
    <xdr:clientData/>
  </xdr:twoCellAnchor>
  <xdr:twoCellAnchor editAs="oneCell">
    <xdr:from>
      <xdr:col>14</xdr:col>
      <xdr:colOff>259773</xdr:colOff>
      <xdr:row>2</xdr:row>
      <xdr:rowOff>69272</xdr:rowOff>
    </xdr:from>
    <xdr:to>
      <xdr:col>15</xdr:col>
      <xdr:colOff>484909</xdr:colOff>
      <xdr:row>2</xdr:row>
      <xdr:rowOff>528204</xdr:rowOff>
    </xdr:to>
    <xdr:pic>
      <xdr:nvPicPr>
        <xdr:cNvPr id="3" name="図 2">
          <a:extLst>
            <a:ext uri="{FF2B5EF4-FFF2-40B4-BE49-F238E27FC236}">
              <a16:creationId xmlns:a16="http://schemas.microsoft.com/office/drawing/2014/main" id="{D72E9027-D3EB-48D0-B0D2-B445E7745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5182" y="1593272"/>
          <a:ext cx="917863" cy="458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588817</xdr:colOff>
      <xdr:row>1</xdr:row>
      <xdr:rowOff>173181</xdr:rowOff>
    </xdr:from>
    <xdr:to>
      <xdr:col>10</xdr:col>
      <xdr:colOff>987135</xdr:colOff>
      <xdr:row>1</xdr:row>
      <xdr:rowOff>952499</xdr:rowOff>
    </xdr:to>
    <xdr:sp macro="" textlink="">
      <xdr:nvSpPr>
        <xdr:cNvPr id="2" name="テキスト ボックス 1">
          <a:extLst>
            <a:ext uri="{FF2B5EF4-FFF2-40B4-BE49-F238E27FC236}">
              <a16:creationId xmlns:a16="http://schemas.microsoft.com/office/drawing/2014/main" id="{2C99CDE6-01CD-4A59-AF5D-0284DAFEAD3A}"/>
            </a:ext>
          </a:extLst>
        </xdr:cNvPr>
        <xdr:cNvSpPr txBox="1"/>
      </xdr:nvSpPr>
      <xdr:spPr>
        <a:xfrm>
          <a:off x="9628908" y="710045"/>
          <a:ext cx="1610591" cy="77931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記入例</a:t>
          </a:r>
        </a:p>
      </xdr:txBody>
    </xdr:sp>
    <xdr:clientData/>
  </xdr:twoCellAnchor>
  <xdr:twoCellAnchor>
    <xdr:from>
      <xdr:col>3</xdr:col>
      <xdr:colOff>138546</xdr:colOff>
      <xdr:row>81</xdr:row>
      <xdr:rowOff>381000</xdr:rowOff>
    </xdr:from>
    <xdr:to>
      <xdr:col>6</xdr:col>
      <xdr:colOff>311727</xdr:colOff>
      <xdr:row>83</xdr:row>
      <xdr:rowOff>294409</xdr:rowOff>
    </xdr:to>
    <xdr:sp macro="" textlink="">
      <xdr:nvSpPr>
        <xdr:cNvPr id="3" name="テキスト ボックス 2">
          <a:extLst>
            <a:ext uri="{FF2B5EF4-FFF2-40B4-BE49-F238E27FC236}">
              <a16:creationId xmlns:a16="http://schemas.microsoft.com/office/drawing/2014/main" id="{F71B5708-3939-4BC6-8C4C-CC4C7EB186DD}"/>
            </a:ext>
          </a:extLst>
        </xdr:cNvPr>
        <xdr:cNvSpPr txBox="1"/>
      </xdr:nvSpPr>
      <xdr:spPr>
        <a:xfrm>
          <a:off x="4658591" y="32055955"/>
          <a:ext cx="2303318" cy="779318"/>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0550-6FD6-4038-8CF4-DCBD92E5139E}">
  <sheetPr>
    <tabColor rgb="FFFF0000"/>
    <pageSetUpPr fitToPage="1"/>
  </sheetPr>
  <dimension ref="A1:O205"/>
  <sheetViews>
    <sheetView tabSelected="1" view="pageBreakPreview" zoomScale="55" zoomScaleNormal="55" zoomScaleSheetLayoutView="55" workbookViewId="0">
      <pane xSplit="1" ySplit="7" topLeftCell="B8" activePane="bottomRight" state="frozen"/>
      <selection activeCell="W154" sqref="W154:W156"/>
      <selection pane="topRight" activeCell="W154" sqref="W154:W156"/>
      <selection pane="bottomLeft" activeCell="W154" sqref="W154:W156"/>
      <selection pane="bottomRight" activeCell="Q10" sqref="Q10"/>
    </sheetView>
  </sheetViews>
  <sheetFormatPr defaultRowHeight="18.75" x14ac:dyDescent="0.4"/>
  <cols>
    <col min="1" max="1" width="40.625" style="62" customWidth="1"/>
    <col min="2" max="7" width="9.375" style="62" bestFit="1" customWidth="1"/>
    <col min="8" max="8" width="9.125" style="62" bestFit="1" customWidth="1"/>
    <col min="9" max="9" width="13" style="62" bestFit="1" customWidth="1"/>
    <col min="10" max="10" width="15.75" style="62" hidden="1" customWidth="1"/>
    <col min="11" max="11" width="15.875" style="62" customWidth="1"/>
    <col min="12" max="12" width="13.125" style="62" customWidth="1"/>
    <col min="13" max="13" width="24.625" style="62" customWidth="1"/>
    <col min="14" max="14" width="36.625" style="62" customWidth="1"/>
    <col min="15" max="16384" width="9" style="62"/>
  </cols>
  <sheetData>
    <row r="1" spans="1:13" ht="42" customHeight="1" x14ac:dyDescent="0.4">
      <c r="A1" s="50" t="s">
        <v>42</v>
      </c>
      <c r="B1" s="102"/>
      <c r="C1" s="103"/>
      <c r="D1" s="103"/>
      <c r="E1" s="103"/>
      <c r="F1" s="103"/>
      <c r="G1" s="103"/>
      <c r="H1" s="103"/>
      <c r="I1" s="103"/>
      <c r="M1" s="37" t="s">
        <v>53</v>
      </c>
    </row>
    <row r="2" spans="1:13" ht="77.25" customHeight="1" x14ac:dyDescent="0.4">
      <c r="A2" s="17" t="s">
        <v>65</v>
      </c>
      <c r="B2" s="17"/>
      <c r="C2" s="17"/>
      <c r="D2" s="17"/>
      <c r="E2" s="17"/>
      <c r="F2" s="17"/>
      <c r="G2" s="17"/>
      <c r="H2" s="17"/>
      <c r="I2" s="17"/>
      <c r="J2" s="17"/>
      <c r="K2" s="17"/>
      <c r="M2" s="18" t="s">
        <v>30</v>
      </c>
    </row>
    <row r="3" spans="1:13" ht="45" customHeight="1" x14ac:dyDescent="0.4">
      <c r="A3" s="17"/>
      <c r="B3" s="17"/>
      <c r="C3" s="17"/>
      <c r="D3" s="17"/>
      <c r="E3" s="17"/>
      <c r="F3" s="17"/>
      <c r="G3" s="17"/>
      <c r="H3" s="17"/>
      <c r="I3" s="17"/>
      <c r="J3" s="17"/>
      <c r="K3" s="17"/>
      <c r="M3" s="18"/>
    </row>
    <row r="4" spans="1:13" ht="45" customHeight="1" x14ac:dyDescent="0.4">
      <c r="A4" s="17" t="s">
        <v>49</v>
      </c>
      <c r="B4" s="17"/>
      <c r="C4" s="17"/>
      <c r="D4" s="17"/>
      <c r="E4" s="17"/>
      <c r="F4" s="17"/>
      <c r="G4" s="17"/>
      <c r="H4" s="17"/>
      <c r="I4" s="17"/>
      <c r="J4" s="17"/>
      <c r="K4" s="17"/>
      <c r="M4" s="18"/>
    </row>
    <row r="5" spans="1:13" ht="45" customHeight="1" x14ac:dyDescent="0.4">
      <c r="A5" s="17"/>
      <c r="B5" s="17"/>
      <c r="C5" s="17"/>
      <c r="D5" s="17"/>
      <c r="E5" s="17"/>
      <c r="F5" s="17"/>
      <c r="G5" s="17"/>
      <c r="H5" s="17"/>
      <c r="I5" s="17"/>
      <c r="J5" s="17"/>
      <c r="K5" s="17"/>
      <c r="M5" s="18"/>
    </row>
    <row r="6" spans="1:13" ht="24" x14ac:dyDescent="0.4">
      <c r="A6" s="20"/>
      <c r="B6" s="20"/>
      <c r="C6" s="20"/>
      <c r="D6" s="20"/>
      <c r="E6" s="20"/>
      <c r="F6" s="20"/>
      <c r="G6" s="20"/>
      <c r="H6" s="20"/>
      <c r="I6" s="104" t="s">
        <v>7</v>
      </c>
      <c r="J6" s="106" t="s">
        <v>66</v>
      </c>
      <c r="K6" s="108" t="s">
        <v>8</v>
      </c>
      <c r="L6" s="108"/>
      <c r="M6" s="108"/>
    </row>
    <row r="7" spans="1:13" ht="27.75" customHeight="1" x14ac:dyDescent="0.4">
      <c r="A7" s="20"/>
      <c r="B7" s="26" t="s">
        <v>0</v>
      </c>
      <c r="C7" s="26" t="s">
        <v>1</v>
      </c>
      <c r="D7" s="26" t="s">
        <v>2</v>
      </c>
      <c r="E7" s="26" t="s">
        <v>3</v>
      </c>
      <c r="F7" s="26" t="s">
        <v>4</v>
      </c>
      <c r="G7" s="26" t="s">
        <v>5</v>
      </c>
      <c r="H7" s="26" t="s">
        <v>6</v>
      </c>
      <c r="I7" s="105"/>
      <c r="J7" s="107"/>
      <c r="K7" s="108"/>
      <c r="L7" s="108"/>
      <c r="M7" s="108"/>
    </row>
    <row r="8" spans="1:13" ht="27.75" customHeight="1" x14ac:dyDescent="0.4">
      <c r="A8" s="20"/>
      <c r="B8" s="21"/>
      <c r="C8" s="21"/>
      <c r="D8" s="21"/>
      <c r="E8" s="21"/>
      <c r="F8" s="21">
        <v>44287</v>
      </c>
      <c r="G8" s="21">
        <f t="shared" ref="G8" si="0">F8+1</f>
        <v>44288</v>
      </c>
      <c r="H8" s="21">
        <f>G8+1</f>
        <v>44289</v>
      </c>
      <c r="I8" s="22"/>
      <c r="J8" s="67"/>
      <c r="K8" s="108"/>
      <c r="L8" s="108"/>
      <c r="M8" s="108"/>
    </row>
    <row r="9" spans="1:13" ht="27.75" hidden="1" customHeight="1" x14ac:dyDescent="0.4">
      <c r="A9" s="38" t="s">
        <v>67</v>
      </c>
      <c r="B9" s="99"/>
      <c r="C9" s="100"/>
      <c r="D9" s="100"/>
      <c r="E9" s="100"/>
      <c r="F9" s="100"/>
      <c r="G9" s="100"/>
      <c r="H9" s="101"/>
      <c r="I9" s="65" t="s">
        <v>68</v>
      </c>
      <c r="J9" s="68"/>
      <c r="K9" s="109"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09"/>
      <c r="M9" s="109"/>
    </row>
    <row r="10" spans="1:13" ht="27.75" customHeight="1" x14ac:dyDescent="0.4">
      <c r="A10" s="38" t="s">
        <v>47</v>
      </c>
      <c r="B10" s="95"/>
      <c r="C10" s="96"/>
      <c r="D10" s="96"/>
      <c r="E10" s="97"/>
      <c r="F10" s="35"/>
      <c r="G10" s="35"/>
      <c r="H10" s="35"/>
      <c r="I10" s="30">
        <f>SUM(F10:H10)</f>
        <v>0</v>
      </c>
      <c r="J10" s="69"/>
      <c r="K10" s="98"/>
      <c r="L10" s="98"/>
      <c r="M10" s="98"/>
    </row>
    <row r="11" spans="1:13" ht="27.75" customHeight="1" x14ac:dyDescent="0.4">
      <c r="A11" s="38" t="s">
        <v>48</v>
      </c>
      <c r="B11" s="95"/>
      <c r="C11" s="96"/>
      <c r="D11" s="96"/>
      <c r="E11" s="97"/>
      <c r="F11" s="35"/>
      <c r="G11" s="35"/>
      <c r="H11" s="35"/>
      <c r="I11" s="30">
        <f>SUM(F11:H11)</f>
        <v>0</v>
      </c>
      <c r="J11" s="69"/>
      <c r="K11" s="98"/>
      <c r="L11" s="98"/>
      <c r="M11" s="98"/>
    </row>
    <row r="12" spans="1:13" ht="27.75" customHeight="1" x14ac:dyDescent="0.4">
      <c r="A12" s="66"/>
      <c r="B12" s="21">
        <f>H8+1</f>
        <v>44290</v>
      </c>
      <c r="C12" s="21">
        <f>B12+1</f>
        <v>44291</v>
      </c>
      <c r="D12" s="21">
        <f t="shared" ref="D12:G12" si="1">C12+1</f>
        <v>44292</v>
      </c>
      <c r="E12" s="21">
        <f t="shared" si="1"/>
        <v>44293</v>
      </c>
      <c r="F12" s="21">
        <f t="shared" si="1"/>
        <v>44294</v>
      </c>
      <c r="G12" s="21">
        <f t="shared" si="1"/>
        <v>44295</v>
      </c>
      <c r="H12" s="21">
        <f>G12+1</f>
        <v>44296</v>
      </c>
      <c r="I12" s="24"/>
      <c r="J12" s="69"/>
      <c r="K12" s="98"/>
      <c r="L12" s="98"/>
      <c r="M12" s="98"/>
    </row>
    <row r="13" spans="1:13" ht="27.75" hidden="1" customHeight="1" x14ac:dyDescent="0.4">
      <c r="A13" s="38" t="s">
        <v>67</v>
      </c>
      <c r="B13" s="99"/>
      <c r="C13" s="100"/>
      <c r="D13" s="100"/>
      <c r="E13" s="100"/>
      <c r="F13" s="100"/>
      <c r="G13" s="100"/>
      <c r="H13" s="101"/>
      <c r="I13" s="70" t="s">
        <v>68</v>
      </c>
      <c r="J13" s="68"/>
      <c r="K13" s="98"/>
      <c r="L13" s="98"/>
      <c r="M13" s="98"/>
    </row>
    <row r="14" spans="1:13" ht="27.75" customHeight="1" x14ac:dyDescent="0.4">
      <c r="A14" s="38" t="s">
        <v>47</v>
      </c>
      <c r="B14" s="35"/>
      <c r="C14" s="35"/>
      <c r="D14" s="35"/>
      <c r="E14" s="35"/>
      <c r="F14" s="35"/>
      <c r="G14" s="35"/>
      <c r="H14" s="35"/>
      <c r="I14" s="24">
        <f>SUM(B14:H14)</f>
        <v>0</v>
      </c>
      <c r="J14" s="69"/>
      <c r="K14" s="98"/>
      <c r="L14" s="98"/>
      <c r="M14" s="98"/>
    </row>
    <row r="15" spans="1:13" ht="27.75" customHeight="1" x14ac:dyDescent="0.4">
      <c r="A15" s="38" t="s">
        <v>48</v>
      </c>
      <c r="B15" s="35"/>
      <c r="C15" s="35"/>
      <c r="D15" s="35"/>
      <c r="E15" s="35"/>
      <c r="F15" s="35"/>
      <c r="G15" s="35"/>
      <c r="H15" s="35"/>
      <c r="I15" s="24">
        <f>SUM(B15:H15)</f>
        <v>0</v>
      </c>
      <c r="J15" s="69"/>
      <c r="K15" s="98"/>
      <c r="L15" s="98"/>
      <c r="M15" s="98"/>
    </row>
    <row r="16" spans="1:13" ht="27.75" customHeight="1" x14ac:dyDescent="0.4">
      <c r="A16" s="66"/>
      <c r="B16" s="21">
        <f>H12+1</f>
        <v>44297</v>
      </c>
      <c r="C16" s="21">
        <f>B16+1</f>
        <v>44298</v>
      </c>
      <c r="D16" s="21">
        <f t="shared" ref="D16:G16" si="2">C16+1</f>
        <v>44299</v>
      </c>
      <c r="E16" s="21">
        <f t="shared" si="2"/>
        <v>44300</v>
      </c>
      <c r="F16" s="21">
        <f t="shared" si="2"/>
        <v>44301</v>
      </c>
      <c r="G16" s="21">
        <f t="shared" si="2"/>
        <v>44302</v>
      </c>
      <c r="H16" s="21">
        <f>G16+1</f>
        <v>44303</v>
      </c>
      <c r="I16" s="24"/>
      <c r="J16" s="69"/>
      <c r="K16" s="98"/>
      <c r="L16" s="98"/>
      <c r="M16" s="98"/>
    </row>
    <row r="17" spans="1:13" ht="27.75" hidden="1" customHeight="1" x14ac:dyDescent="0.4">
      <c r="A17" s="38" t="s">
        <v>67</v>
      </c>
      <c r="B17" s="99"/>
      <c r="C17" s="100"/>
      <c r="D17" s="100"/>
      <c r="E17" s="100"/>
      <c r="F17" s="100"/>
      <c r="G17" s="100"/>
      <c r="H17" s="101"/>
      <c r="I17" s="70" t="s">
        <v>68</v>
      </c>
      <c r="J17" s="68"/>
      <c r="K17" s="98"/>
      <c r="L17" s="98"/>
      <c r="M17" s="98"/>
    </row>
    <row r="18" spans="1:13" ht="27.75" customHeight="1" x14ac:dyDescent="0.4">
      <c r="A18" s="38" t="s">
        <v>47</v>
      </c>
      <c r="B18" s="35"/>
      <c r="C18" s="35"/>
      <c r="D18" s="35"/>
      <c r="E18" s="35"/>
      <c r="F18" s="35"/>
      <c r="G18" s="35"/>
      <c r="H18" s="35"/>
      <c r="I18" s="24">
        <f>SUM(B18:H18)</f>
        <v>0</v>
      </c>
      <c r="J18" s="69"/>
      <c r="K18" s="98"/>
      <c r="L18" s="98"/>
      <c r="M18" s="98"/>
    </row>
    <row r="19" spans="1:13" ht="27.75" customHeight="1" x14ac:dyDescent="0.4">
      <c r="A19" s="38" t="s">
        <v>48</v>
      </c>
      <c r="B19" s="35"/>
      <c r="C19" s="35"/>
      <c r="D19" s="35"/>
      <c r="E19" s="35"/>
      <c r="F19" s="35"/>
      <c r="G19" s="35"/>
      <c r="H19" s="35"/>
      <c r="I19" s="24">
        <f>SUM(B19:H19)</f>
        <v>0</v>
      </c>
      <c r="J19" s="69"/>
      <c r="K19" s="98"/>
      <c r="L19" s="98"/>
      <c r="M19" s="98"/>
    </row>
    <row r="20" spans="1:13" ht="27.75" customHeight="1" x14ac:dyDescent="0.4">
      <c r="A20" s="66"/>
      <c r="B20" s="21">
        <f>H16+1</f>
        <v>44304</v>
      </c>
      <c r="C20" s="21">
        <f>B20+1</f>
        <v>44305</v>
      </c>
      <c r="D20" s="21">
        <f t="shared" ref="D20:G20" si="3">C20+1</f>
        <v>44306</v>
      </c>
      <c r="E20" s="21">
        <f t="shared" si="3"/>
        <v>44307</v>
      </c>
      <c r="F20" s="21">
        <f t="shared" si="3"/>
        <v>44308</v>
      </c>
      <c r="G20" s="21">
        <f t="shared" si="3"/>
        <v>44309</v>
      </c>
      <c r="H20" s="21">
        <f>G20+1</f>
        <v>44310</v>
      </c>
      <c r="I20" s="24"/>
      <c r="J20" s="69"/>
      <c r="K20" s="98"/>
      <c r="L20" s="98"/>
      <c r="M20" s="98"/>
    </row>
    <row r="21" spans="1:13" ht="27.75" hidden="1" customHeight="1" x14ac:dyDescent="0.4">
      <c r="A21" s="38" t="s">
        <v>67</v>
      </c>
      <c r="B21" s="99"/>
      <c r="C21" s="100"/>
      <c r="D21" s="100"/>
      <c r="E21" s="100"/>
      <c r="F21" s="100"/>
      <c r="G21" s="100"/>
      <c r="H21" s="101"/>
      <c r="I21" s="70" t="s">
        <v>68</v>
      </c>
      <c r="J21" s="68"/>
      <c r="K21" s="98"/>
      <c r="L21" s="98"/>
      <c r="M21" s="98"/>
    </row>
    <row r="22" spans="1:13" ht="27.75" customHeight="1" x14ac:dyDescent="0.4">
      <c r="A22" s="38" t="s">
        <v>47</v>
      </c>
      <c r="B22" s="35"/>
      <c r="C22" s="35"/>
      <c r="D22" s="35"/>
      <c r="E22" s="35"/>
      <c r="F22" s="35"/>
      <c r="G22" s="35"/>
      <c r="H22" s="35"/>
      <c r="I22" s="24">
        <f>SUM(B22:H22)</f>
        <v>0</v>
      </c>
      <c r="J22" s="69"/>
      <c r="K22" s="98"/>
      <c r="L22" s="98"/>
      <c r="M22" s="98"/>
    </row>
    <row r="23" spans="1:13" ht="27.75" customHeight="1" x14ac:dyDescent="0.4">
      <c r="A23" s="38" t="s">
        <v>48</v>
      </c>
      <c r="B23" s="35"/>
      <c r="C23" s="35"/>
      <c r="D23" s="35"/>
      <c r="E23" s="35"/>
      <c r="F23" s="35"/>
      <c r="G23" s="35"/>
      <c r="H23" s="35"/>
      <c r="I23" s="24">
        <f>SUM(B23:H23)</f>
        <v>0</v>
      </c>
      <c r="J23" s="69"/>
      <c r="K23" s="98"/>
      <c r="L23" s="98"/>
      <c r="M23" s="98"/>
    </row>
    <row r="24" spans="1:13" ht="27.75" customHeight="1" x14ac:dyDescent="0.4">
      <c r="A24" s="66"/>
      <c r="B24" s="21">
        <f>H20+1</f>
        <v>44311</v>
      </c>
      <c r="C24" s="21">
        <f>B24+1</f>
        <v>44312</v>
      </c>
      <c r="D24" s="21">
        <f t="shared" ref="D24:G32" si="4">C24+1</f>
        <v>44313</v>
      </c>
      <c r="E24" s="21">
        <f t="shared" si="4"/>
        <v>44314</v>
      </c>
      <c r="F24" s="21">
        <f t="shared" si="4"/>
        <v>44315</v>
      </c>
      <c r="G24" s="21">
        <f t="shared" si="4"/>
        <v>44316</v>
      </c>
      <c r="H24" s="21">
        <f>G24+1</f>
        <v>44317</v>
      </c>
      <c r="I24" s="24"/>
      <c r="J24" s="69"/>
      <c r="K24" s="98"/>
      <c r="L24" s="98"/>
      <c r="M24" s="98"/>
    </row>
    <row r="25" spans="1:13" ht="27.75" hidden="1" customHeight="1" x14ac:dyDescent="0.4">
      <c r="A25" s="38" t="s">
        <v>67</v>
      </c>
      <c r="B25" s="99"/>
      <c r="C25" s="100"/>
      <c r="D25" s="100"/>
      <c r="E25" s="100"/>
      <c r="F25" s="100"/>
      <c r="G25" s="100"/>
      <c r="H25" s="101"/>
      <c r="I25" s="70" t="s">
        <v>68</v>
      </c>
      <c r="J25" s="68"/>
      <c r="K25" s="98"/>
      <c r="L25" s="98"/>
      <c r="M25" s="98"/>
    </row>
    <row r="26" spans="1:13" ht="27.75" customHeight="1" x14ac:dyDescent="0.4">
      <c r="A26" s="38" t="s">
        <v>47</v>
      </c>
      <c r="B26" s="35"/>
      <c r="C26" s="35"/>
      <c r="D26" s="35"/>
      <c r="E26" s="35"/>
      <c r="F26" s="35"/>
      <c r="G26" s="35"/>
      <c r="H26" s="35"/>
      <c r="I26" s="24">
        <f>SUM(B26:H26)</f>
        <v>0</v>
      </c>
      <c r="J26" s="69"/>
      <c r="K26" s="98"/>
      <c r="L26" s="98"/>
      <c r="M26" s="98"/>
    </row>
    <row r="27" spans="1:13" ht="27.75" customHeight="1" x14ac:dyDescent="0.4">
      <c r="A27" s="38" t="s">
        <v>48</v>
      </c>
      <c r="B27" s="35"/>
      <c r="C27" s="35"/>
      <c r="D27" s="35"/>
      <c r="E27" s="35"/>
      <c r="F27" s="35"/>
      <c r="G27" s="35"/>
      <c r="H27" s="35"/>
      <c r="I27" s="24">
        <f>SUM(B27:H27)</f>
        <v>0</v>
      </c>
      <c r="J27" s="69"/>
      <c r="K27" s="98"/>
      <c r="L27" s="98"/>
      <c r="M27" s="98"/>
    </row>
    <row r="28" spans="1:13" ht="27.75" customHeight="1" x14ac:dyDescent="0.4">
      <c r="A28" s="66"/>
      <c r="B28" s="21">
        <f>H24+1</f>
        <v>44318</v>
      </c>
      <c r="C28" s="21">
        <f>B28+1</f>
        <v>44319</v>
      </c>
      <c r="D28" s="21">
        <f t="shared" ref="D28:G28" si="5">C28+1</f>
        <v>44320</v>
      </c>
      <c r="E28" s="21">
        <f t="shared" si="5"/>
        <v>44321</v>
      </c>
      <c r="F28" s="21">
        <f t="shared" si="5"/>
        <v>44322</v>
      </c>
      <c r="G28" s="21">
        <f t="shared" si="5"/>
        <v>44323</v>
      </c>
      <c r="H28" s="21">
        <f>G28+1</f>
        <v>44324</v>
      </c>
      <c r="I28" s="24"/>
      <c r="J28" s="69"/>
      <c r="K28" s="98"/>
      <c r="L28" s="98"/>
      <c r="M28" s="98"/>
    </row>
    <row r="29" spans="1:13" ht="27.75" hidden="1" customHeight="1" x14ac:dyDescent="0.4">
      <c r="A29" s="38" t="s">
        <v>67</v>
      </c>
      <c r="B29" s="99"/>
      <c r="C29" s="100"/>
      <c r="D29" s="100"/>
      <c r="E29" s="100"/>
      <c r="F29" s="100"/>
      <c r="G29" s="100"/>
      <c r="H29" s="101"/>
      <c r="I29" s="70" t="s">
        <v>68</v>
      </c>
      <c r="J29" s="68"/>
      <c r="K29" s="98"/>
      <c r="L29" s="98"/>
      <c r="M29" s="98"/>
    </row>
    <row r="30" spans="1:13" ht="27.75" customHeight="1" x14ac:dyDescent="0.4">
      <c r="A30" s="38" t="s">
        <v>47</v>
      </c>
      <c r="B30" s="35"/>
      <c r="C30" s="35"/>
      <c r="D30" s="35"/>
      <c r="E30" s="35"/>
      <c r="F30" s="35"/>
      <c r="G30" s="35"/>
      <c r="H30" s="35"/>
      <c r="I30" s="24">
        <f>SUM(B30:H30)</f>
        <v>0</v>
      </c>
      <c r="J30" s="69"/>
      <c r="K30" s="98"/>
      <c r="L30" s="98"/>
      <c r="M30" s="98"/>
    </row>
    <row r="31" spans="1:13" ht="27.75" customHeight="1" x14ac:dyDescent="0.4">
      <c r="A31" s="38" t="s">
        <v>48</v>
      </c>
      <c r="B31" s="35"/>
      <c r="C31" s="35"/>
      <c r="D31" s="35"/>
      <c r="E31" s="35"/>
      <c r="F31" s="35"/>
      <c r="G31" s="35"/>
      <c r="H31" s="35"/>
      <c r="I31" s="24">
        <f>SUM(B31:H31)</f>
        <v>0</v>
      </c>
      <c r="J31" s="69"/>
      <c r="K31" s="98"/>
      <c r="L31" s="98"/>
      <c r="M31" s="98"/>
    </row>
    <row r="32" spans="1:13" ht="27.75" customHeight="1" x14ac:dyDescent="0.4">
      <c r="A32" s="66"/>
      <c r="B32" s="21">
        <f>H28+1</f>
        <v>44325</v>
      </c>
      <c r="C32" s="21">
        <f>B32+1</f>
        <v>44326</v>
      </c>
      <c r="D32" s="21">
        <f t="shared" si="4"/>
        <v>44327</v>
      </c>
      <c r="E32" s="21">
        <f t="shared" si="4"/>
        <v>44328</v>
      </c>
      <c r="F32" s="21">
        <f t="shared" si="4"/>
        <v>44329</v>
      </c>
      <c r="G32" s="21">
        <f t="shared" si="4"/>
        <v>44330</v>
      </c>
      <c r="H32" s="21">
        <f>G32+1</f>
        <v>44331</v>
      </c>
      <c r="I32" s="24"/>
      <c r="J32" s="69"/>
      <c r="K32" s="98"/>
      <c r="L32" s="98"/>
      <c r="M32" s="98"/>
    </row>
    <row r="33" spans="1:14" ht="27.75" hidden="1" customHeight="1" x14ac:dyDescent="0.4">
      <c r="A33" s="38" t="s">
        <v>67</v>
      </c>
      <c r="B33" s="35"/>
      <c r="C33" s="35"/>
      <c r="D33" s="35"/>
      <c r="E33" s="35"/>
      <c r="F33" s="35"/>
      <c r="G33" s="35"/>
      <c r="H33" s="35"/>
      <c r="I33" s="24">
        <f>SUM(B33:H33)</f>
        <v>0</v>
      </c>
      <c r="J33" s="71" t="str">
        <f>IF(I33&lt;100,"100回未満",IF(I33&lt;150,"100回以上","150回以上"))</f>
        <v>100回未満</v>
      </c>
      <c r="K33" s="98"/>
      <c r="L33" s="98"/>
      <c r="M33" s="98"/>
      <c r="N33" s="62"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38" t="s">
        <v>47</v>
      </c>
      <c r="B34" s="35"/>
      <c r="C34" s="35"/>
      <c r="D34" s="35"/>
      <c r="E34" s="35"/>
      <c r="F34" s="35"/>
      <c r="G34" s="35"/>
      <c r="H34" s="35"/>
      <c r="I34" s="24">
        <f>SUM(B34:H34)</f>
        <v>0</v>
      </c>
      <c r="J34" s="69"/>
      <c r="K34" s="98"/>
      <c r="L34" s="98"/>
      <c r="M34" s="98"/>
    </row>
    <row r="35" spans="1:14" ht="27.75" customHeight="1" x14ac:dyDescent="0.4">
      <c r="A35" s="38" t="s">
        <v>48</v>
      </c>
      <c r="B35" s="35"/>
      <c r="C35" s="35"/>
      <c r="D35" s="35"/>
      <c r="E35" s="35"/>
      <c r="F35" s="35"/>
      <c r="G35" s="35"/>
      <c r="H35" s="35"/>
      <c r="I35" s="24">
        <f>SUM(B35:H35)</f>
        <v>0</v>
      </c>
      <c r="J35" s="69"/>
      <c r="K35" s="98"/>
      <c r="L35" s="98"/>
      <c r="M35" s="98"/>
    </row>
    <row r="36" spans="1:14" ht="27.75" customHeight="1" x14ac:dyDescent="0.4">
      <c r="A36" s="66"/>
      <c r="B36" s="21">
        <f>H32+1</f>
        <v>44332</v>
      </c>
      <c r="C36" s="21">
        <f>B36+1</f>
        <v>44333</v>
      </c>
      <c r="D36" s="21">
        <f t="shared" ref="D36:G80" si="6">C36+1</f>
        <v>44334</v>
      </c>
      <c r="E36" s="21">
        <f t="shared" si="6"/>
        <v>44335</v>
      </c>
      <c r="F36" s="21">
        <f t="shared" si="6"/>
        <v>44336</v>
      </c>
      <c r="G36" s="21">
        <f t="shared" si="6"/>
        <v>44337</v>
      </c>
      <c r="H36" s="21">
        <f>G36+1</f>
        <v>44338</v>
      </c>
      <c r="I36" s="24"/>
      <c r="J36" s="69"/>
      <c r="K36" s="98"/>
      <c r="L36" s="98"/>
      <c r="M36" s="98"/>
    </row>
    <row r="37" spans="1:14" ht="27.75" hidden="1" customHeight="1" x14ac:dyDescent="0.4">
      <c r="A37" s="38" t="s">
        <v>67</v>
      </c>
      <c r="B37" s="35"/>
      <c r="C37" s="35"/>
      <c r="D37" s="35"/>
      <c r="E37" s="35"/>
      <c r="F37" s="35"/>
      <c r="G37" s="35"/>
      <c r="H37" s="35"/>
      <c r="I37" s="24">
        <f>SUM(B37:H37)</f>
        <v>0</v>
      </c>
      <c r="J37" s="71" t="str">
        <f>IF(I37&lt;100,"100回未満",IF(I37&lt;150,"100回以上","150回以上"))</f>
        <v>100回未満</v>
      </c>
      <c r="K37" s="98"/>
      <c r="L37" s="98"/>
      <c r="M37" s="98"/>
      <c r="N37" s="62"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38" t="s">
        <v>47</v>
      </c>
      <c r="B38" s="35"/>
      <c r="C38" s="35"/>
      <c r="D38" s="35"/>
      <c r="E38" s="35"/>
      <c r="F38" s="35"/>
      <c r="G38" s="35"/>
      <c r="H38" s="35"/>
      <c r="I38" s="24">
        <f>SUM(B38:H38)</f>
        <v>0</v>
      </c>
      <c r="J38" s="69"/>
      <c r="K38" s="98"/>
      <c r="L38" s="98"/>
      <c r="M38" s="98"/>
    </row>
    <row r="39" spans="1:14" ht="27.75" customHeight="1" x14ac:dyDescent="0.4">
      <c r="A39" s="38" t="s">
        <v>48</v>
      </c>
      <c r="B39" s="35"/>
      <c r="C39" s="35"/>
      <c r="D39" s="35"/>
      <c r="E39" s="35"/>
      <c r="F39" s="35"/>
      <c r="G39" s="35"/>
      <c r="H39" s="35"/>
      <c r="I39" s="24">
        <f>SUM(B39:H39)</f>
        <v>0</v>
      </c>
      <c r="J39" s="69"/>
      <c r="K39" s="98"/>
      <c r="L39" s="98"/>
      <c r="M39" s="98"/>
    </row>
    <row r="40" spans="1:14" ht="27.75" customHeight="1" x14ac:dyDescent="0.4">
      <c r="A40" s="66"/>
      <c r="B40" s="21">
        <f>H36+1</f>
        <v>44339</v>
      </c>
      <c r="C40" s="21">
        <f>B40+1</f>
        <v>44340</v>
      </c>
      <c r="D40" s="21">
        <f t="shared" si="6"/>
        <v>44341</v>
      </c>
      <c r="E40" s="21">
        <f t="shared" si="6"/>
        <v>44342</v>
      </c>
      <c r="F40" s="21">
        <f t="shared" si="6"/>
        <v>44343</v>
      </c>
      <c r="G40" s="21">
        <f t="shared" si="6"/>
        <v>44344</v>
      </c>
      <c r="H40" s="21">
        <f>G40+1</f>
        <v>44345</v>
      </c>
      <c r="I40" s="24"/>
      <c r="J40" s="69"/>
      <c r="K40" s="98"/>
      <c r="L40" s="98"/>
      <c r="M40" s="98"/>
    </row>
    <row r="41" spans="1:14" ht="27.75" hidden="1" customHeight="1" x14ac:dyDescent="0.4">
      <c r="A41" s="38" t="s">
        <v>67</v>
      </c>
      <c r="B41" s="35"/>
      <c r="C41" s="35"/>
      <c r="D41" s="35"/>
      <c r="E41" s="35"/>
      <c r="F41" s="35"/>
      <c r="G41" s="35"/>
      <c r="H41" s="35"/>
      <c r="I41" s="24">
        <f>SUM(B41:H41)</f>
        <v>0</v>
      </c>
      <c r="J41" s="71" t="str">
        <f>IF(I41&lt;100,"100回未満",IF(I41&lt;150,"100回以上","150回以上"))</f>
        <v>100回未満</v>
      </c>
      <c r="K41" s="98"/>
      <c r="L41" s="98"/>
      <c r="M41" s="98"/>
      <c r="N41" s="62"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38" t="s">
        <v>47</v>
      </c>
      <c r="B42" s="35"/>
      <c r="C42" s="35"/>
      <c r="D42" s="35"/>
      <c r="E42" s="35"/>
      <c r="F42" s="35"/>
      <c r="G42" s="35"/>
      <c r="H42" s="35"/>
      <c r="I42" s="24">
        <f>SUM(B42:H42)</f>
        <v>0</v>
      </c>
      <c r="J42" s="69"/>
      <c r="K42" s="98"/>
      <c r="L42" s="98"/>
      <c r="M42" s="98"/>
    </row>
    <row r="43" spans="1:14" ht="27.75" customHeight="1" x14ac:dyDescent="0.4">
      <c r="A43" s="38" t="s">
        <v>48</v>
      </c>
      <c r="B43" s="35"/>
      <c r="C43" s="35"/>
      <c r="D43" s="35"/>
      <c r="E43" s="35"/>
      <c r="F43" s="35"/>
      <c r="G43" s="35"/>
      <c r="H43" s="35"/>
      <c r="I43" s="24">
        <f>SUM(B43:H43)</f>
        <v>0</v>
      </c>
      <c r="J43" s="69"/>
      <c r="K43" s="98"/>
      <c r="L43" s="98"/>
      <c r="M43" s="98"/>
    </row>
    <row r="44" spans="1:14" ht="27.75" customHeight="1" x14ac:dyDescent="0.4">
      <c r="A44" s="66"/>
      <c r="B44" s="21">
        <f>H40+1</f>
        <v>44346</v>
      </c>
      <c r="C44" s="21">
        <f>B44+1</f>
        <v>44347</v>
      </c>
      <c r="D44" s="21">
        <f t="shared" si="6"/>
        <v>44348</v>
      </c>
      <c r="E44" s="21">
        <f t="shared" si="6"/>
        <v>44349</v>
      </c>
      <c r="F44" s="21">
        <f t="shared" si="6"/>
        <v>44350</v>
      </c>
      <c r="G44" s="21">
        <f t="shared" si="6"/>
        <v>44351</v>
      </c>
      <c r="H44" s="21">
        <f>G44+1</f>
        <v>44352</v>
      </c>
      <c r="I44" s="24"/>
      <c r="J44" s="69"/>
      <c r="K44" s="98"/>
      <c r="L44" s="98"/>
      <c r="M44" s="98"/>
    </row>
    <row r="45" spans="1:14" ht="27.75" hidden="1" customHeight="1" x14ac:dyDescent="0.4">
      <c r="A45" s="38" t="s">
        <v>67</v>
      </c>
      <c r="B45" s="35"/>
      <c r="C45" s="35"/>
      <c r="D45" s="35"/>
      <c r="E45" s="35"/>
      <c r="F45" s="35"/>
      <c r="G45" s="35"/>
      <c r="H45" s="35"/>
      <c r="I45" s="24">
        <f>SUM(B45:H45)</f>
        <v>0</v>
      </c>
      <c r="J45" s="71" t="str">
        <f>IF(I45&lt;100,"100回未満",IF(I45&lt;150,"100回以上","150回以上"))</f>
        <v>100回未満</v>
      </c>
      <c r="K45" s="98"/>
      <c r="L45" s="98"/>
      <c r="M45" s="98"/>
      <c r="N45" s="62"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38" t="s">
        <v>47</v>
      </c>
      <c r="B46" s="35"/>
      <c r="C46" s="35"/>
      <c r="D46" s="35"/>
      <c r="E46" s="35"/>
      <c r="F46" s="35"/>
      <c r="G46" s="35"/>
      <c r="H46" s="35"/>
      <c r="I46" s="24">
        <f>SUM(B46:H46)</f>
        <v>0</v>
      </c>
      <c r="J46" s="69"/>
      <c r="K46" s="98"/>
      <c r="L46" s="98"/>
      <c r="M46" s="98"/>
    </row>
    <row r="47" spans="1:14" ht="27.75" customHeight="1" x14ac:dyDescent="0.4">
      <c r="A47" s="38" t="s">
        <v>48</v>
      </c>
      <c r="B47" s="35"/>
      <c r="C47" s="35"/>
      <c r="D47" s="35"/>
      <c r="E47" s="35"/>
      <c r="F47" s="35"/>
      <c r="G47" s="35"/>
      <c r="H47" s="35"/>
      <c r="I47" s="24">
        <f>SUM(B47:H47)</f>
        <v>0</v>
      </c>
      <c r="J47" s="69"/>
      <c r="K47" s="98"/>
      <c r="L47" s="98"/>
      <c r="M47" s="98"/>
    </row>
    <row r="48" spans="1:14" ht="27.75" customHeight="1" x14ac:dyDescent="0.4">
      <c r="A48" s="66"/>
      <c r="B48" s="21">
        <f>H44+1</f>
        <v>44353</v>
      </c>
      <c r="C48" s="21">
        <f>B48+1</f>
        <v>44354</v>
      </c>
      <c r="D48" s="21">
        <f t="shared" si="6"/>
        <v>44355</v>
      </c>
      <c r="E48" s="21">
        <f t="shared" si="6"/>
        <v>44356</v>
      </c>
      <c r="F48" s="21">
        <f t="shared" si="6"/>
        <v>44357</v>
      </c>
      <c r="G48" s="21">
        <f t="shared" si="6"/>
        <v>44358</v>
      </c>
      <c r="H48" s="21">
        <f>G48+1</f>
        <v>44359</v>
      </c>
      <c r="I48" s="24"/>
      <c r="J48" s="69"/>
      <c r="K48" s="98"/>
      <c r="L48" s="98"/>
      <c r="M48" s="98"/>
    </row>
    <row r="49" spans="1:14" ht="27.75" hidden="1" customHeight="1" x14ac:dyDescent="0.4">
      <c r="A49" s="38" t="s">
        <v>67</v>
      </c>
      <c r="B49" s="35"/>
      <c r="C49" s="35"/>
      <c r="D49" s="35"/>
      <c r="E49" s="35"/>
      <c r="F49" s="35"/>
      <c r="G49" s="35"/>
      <c r="H49" s="35"/>
      <c r="I49" s="24">
        <f>SUM(B49:H49)</f>
        <v>0</v>
      </c>
      <c r="J49" s="71" t="str">
        <f>IF(I49&lt;100,"100回未満",IF(I49&lt;150,"100回以上","150回以上"))</f>
        <v>100回未満</v>
      </c>
      <c r="K49" s="98"/>
      <c r="L49" s="98"/>
      <c r="M49" s="98"/>
      <c r="N49" s="62"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38" t="s">
        <v>47</v>
      </c>
      <c r="B50" s="35"/>
      <c r="C50" s="35"/>
      <c r="D50" s="35"/>
      <c r="E50" s="35"/>
      <c r="F50" s="35"/>
      <c r="G50" s="35"/>
      <c r="H50" s="35"/>
      <c r="I50" s="24">
        <f>SUM(B50:H50)</f>
        <v>0</v>
      </c>
      <c r="J50" s="69"/>
      <c r="K50" s="98"/>
      <c r="L50" s="98"/>
      <c r="M50" s="98"/>
    </row>
    <row r="51" spans="1:14" ht="27.75" customHeight="1" x14ac:dyDescent="0.4">
      <c r="A51" s="38" t="s">
        <v>48</v>
      </c>
      <c r="B51" s="35"/>
      <c r="C51" s="35"/>
      <c r="D51" s="35"/>
      <c r="E51" s="35"/>
      <c r="F51" s="35"/>
      <c r="G51" s="35"/>
      <c r="H51" s="35"/>
      <c r="I51" s="24">
        <f>SUM(B51:H51)</f>
        <v>0</v>
      </c>
      <c r="J51" s="69"/>
      <c r="K51" s="98"/>
      <c r="L51" s="98"/>
      <c r="M51" s="98"/>
    </row>
    <row r="52" spans="1:14" ht="46.5" customHeight="1" x14ac:dyDescent="0.4">
      <c r="A52" s="50" t="s">
        <v>42</v>
      </c>
      <c r="B52" s="110">
        <f>B1</f>
        <v>0</v>
      </c>
      <c r="C52" s="111"/>
      <c r="D52" s="111"/>
      <c r="E52" s="111"/>
      <c r="F52" s="111"/>
      <c r="G52" s="111"/>
      <c r="H52" s="111"/>
      <c r="I52" s="111"/>
      <c r="J52" s="10"/>
      <c r="K52" s="10"/>
      <c r="L52" s="25"/>
      <c r="M52" s="18" t="s">
        <v>31</v>
      </c>
    </row>
    <row r="53" spans="1:14" ht="20.25" customHeight="1" x14ac:dyDescent="0.4">
      <c r="A53" s="72"/>
      <c r="B53" s="39"/>
      <c r="C53" s="61"/>
      <c r="D53" s="61"/>
      <c r="E53" s="61"/>
      <c r="F53" s="61"/>
      <c r="G53" s="61"/>
      <c r="H53" s="61"/>
      <c r="I53" s="61"/>
      <c r="J53" s="10"/>
      <c r="K53" s="10"/>
      <c r="L53" s="25"/>
      <c r="M53" s="18"/>
    </row>
    <row r="54" spans="1:14" ht="24" x14ac:dyDescent="0.4">
      <c r="A54" s="20"/>
      <c r="B54" s="20"/>
      <c r="C54" s="20"/>
      <c r="D54" s="20"/>
      <c r="E54" s="20"/>
      <c r="F54" s="20"/>
      <c r="G54" s="20"/>
      <c r="H54" s="20"/>
      <c r="I54" s="112" t="s">
        <v>7</v>
      </c>
      <c r="J54" s="106" t="s">
        <v>69</v>
      </c>
      <c r="K54" s="114" t="s">
        <v>8</v>
      </c>
      <c r="L54" s="115"/>
      <c r="M54" s="115"/>
      <c r="N54" s="73"/>
    </row>
    <row r="55" spans="1:14" ht="24" x14ac:dyDescent="0.4">
      <c r="A55" s="20"/>
      <c r="B55" s="27" t="s">
        <v>0</v>
      </c>
      <c r="C55" s="27" t="s">
        <v>1</v>
      </c>
      <c r="D55" s="27" t="s">
        <v>2</v>
      </c>
      <c r="E55" s="27" t="s">
        <v>3</v>
      </c>
      <c r="F55" s="27" t="s">
        <v>4</v>
      </c>
      <c r="G55" s="27" t="s">
        <v>5</v>
      </c>
      <c r="H55" s="27" t="s">
        <v>6</v>
      </c>
      <c r="I55" s="113"/>
      <c r="J55" s="105"/>
      <c r="K55" s="116"/>
      <c r="L55" s="117"/>
      <c r="M55" s="117"/>
      <c r="N55" s="73"/>
    </row>
    <row r="56" spans="1:14" ht="26.25" customHeight="1" x14ac:dyDescent="0.4">
      <c r="A56" s="66"/>
      <c r="B56" s="21">
        <f>H48+1</f>
        <v>44360</v>
      </c>
      <c r="C56" s="21">
        <f>B56+1</f>
        <v>44361</v>
      </c>
      <c r="D56" s="21">
        <f t="shared" si="6"/>
        <v>44362</v>
      </c>
      <c r="E56" s="21">
        <f t="shared" si="6"/>
        <v>44363</v>
      </c>
      <c r="F56" s="21">
        <f t="shared" si="6"/>
        <v>44364</v>
      </c>
      <c r="G56" s="21">
        <f t="shared" si="6"/>
        <v>44365</v>
      </c>
      <c r="H56" s="21">
        <f>G56+1</f>
        <v>44366</v>
      </c>
      <c r="I56" s="24"/>
      <c r="J56" s="69"/>
      <c r="K56" s="98"/>
      <c r="L56" s="98"/>
      <c r="M56" s="98"/>
    </row>
    <row r="57" spans="1:14" ht="26.25" hidden="1" customHeight="1" x14ac:dyDescent="0.4">
      <c r="A57" s="38" t="s">
        <v>67</v>
      </c>
      <c r="B57" s="35"/>
      <c r="C57" s="35"/>
      <c r="D57" s="35"/>
      <c r="E57" s="35"/>
      <c r="F57" s="35"/>
      <c r="G57" s="35"/>
      <c r="H57" s="35"/>
      <c r="I57" s="24">
        <f>SUM(B57:H57)</f>
        <v>0</v>
      </c>
      <c r="J57" s="71" t="str">
        <f>IF(I57&lt;100,"100回未満",IF(I57&lt;150,"100回以上","150回以上"))</f>
        <v>100回未満</v>
      </c>
      <c r="K57" s="98"/>
      <c r="L57" s="98"/>
      <c r="M57" s="98"/>
      <c r="N57" s="62"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38" t="s">
        <v>47</v>
      </c>
      <c r="B58" s="35"/>
      <c r="C58" s="35"/>
      <c r="D58" s="35"/>
      <c r="E58" s="35"/>
      <c r="F58" s="35"/>
      <c r="G58" s="35"/>
      <c r="H58" s="35"/>
      <c r="I58" s="24">
        <f>SUM(B58:H58)</f>
        <v>0</v>
      </c>
      <c r="J58" s="69"/>
      <c r="K58" s="98"/>
      <c r="L58" s="98"/>
      <c r="M58" s="98"/>
    </row>
    <row r="59" spans="1:14" ht="26.25" customHeight="1" x14ac:dyDescent="0.4">
      <c r="A59" s="38" t="s">
        <v>48</v>
      </c>
      <c r="B59" s="35"/>
      <c r="C59" s="35"/>
      <c r="D59" s="35"/>
      <c r="E59" s="35"/>
      <c r="F59" s="35"/>
      <c r="G59" s="35"/>
      <c r="H59" s="35"/>
      <c r="I59" s="24">
        <f>SUM(B59:H59)</f>
        <v>0</v>
      </c>
      <c r="J59" s="69"/>
      <c r="K59" s="98"/>
      <c r="L59" s="98"/>
      <c r="M59" s="98"/>
    </row>
    <row r="60" spans="1:14" ht="26.25" customHeight="1" x14ac:dyDescent="0.4">
      <c r="A60" s="66"/>
      <c r="B60" s="21">
        <f>H56+1</f>
        <v>44367</v>
      </c>
      <c r="C60" s="21">
        <f>B60+1</f>
        <v>44368</v>
      </c>
      <c r="D60" s="21">
        <f t="shared" si="6"/>
        <v>44369</v>
      </c>
      <c r="E60" s="21">
        <f t="shared" si="6"/>
        <v>44370</v>
      </c>
      <c r="F60" s="21">
        <f t="shared" si="6"/>
        <v>44371</v>
      </c>
      <c r="G60" s="21">
        <f t="shared" si="6"/>
        <v>44372</v>
      </c>
      <c r="H60" s="21">
        <f>G60+1</f>
        <v>44373</v>
      </c>
      <c r="I60" s="24"/>
      <c r="J60" s="69"/>
      <c r="K60" s="98"/>
      <c r="L60" s="98"/>
      <c r="M60" s="98"/>
    </row>
    <row r="61" spans="1:14" ht="26.25" hidden="1" customHeight="1" x14ac:dyDescent="0.4">
      <c r="A61" s="38" t="s">
        <v>67</v>
      </c>
      <c r="B61" s="35"/>
      <c r="C61" s="35"/>
      <c r="D61" s="35"/>
      <c r="E61" s="35"/>
      <c r="F61" s="35"/>
      <c r="G61" s="35"/>
      <c r="H61" s="35"/>
      <c r="I61" s="24">
        <f>SUM(B61:H61)</f>
        <v>0</v>
      </c>
      <c r="J61" s="71" t="str">
        <f>IF(I61&lt;100,"100回未満",IF(I61&lt;150,"100回以上","150回以上"))</f>
        <v>100回未満</v>
      </c>
      <c r="K61" s="98"/>
      <c r="L61" s="98"/>
      <c r="M61" s="98"/>
      <c r="N61" s="62"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38" t="s">
        <v>47</v>
      </c>
      <c r="B62" s="35"/>
      <c r="C62" s="35"/>
      <c r="D62" s="35"/>
      <c r="E62" s="35"/>
      <c r="F62" s="35"/>
      <c r="G62" s="35"/>
      <c r="H62" s="35"/>
      <c r="I62" s="24">
        <f>SUM(B62:H62)</f>
        <v>0</v>
      </c>
      <c r="J62" s="69"/>
      <c r="K62" s="98"/>
      <c r="L62" s="98"/>
      <c r="M62" s="98"/>
    </row>
    <row r="63" spans="1:14" ht="26.25" customHeight="1" x14ac:dyDescent="0.4">
      <c r="A63" s="38" t="s">
        <v>48</v>
      </c>
      <c r="B63" s="35"/>
      <c r="C63" s="35"/>
      <c r="D63" s="35"/>
      <c r="E63" s="35"/>
      <c r="F63" s="35"/>
      <c r="G63" s="35"/>
      <c r="H63" s="35"/>
      <c r="I63" s="24">
        <f>SUM(B63:H63)</f>
        <v>0</v>
      </c>
      <c r="J63" s="69"/>
      <c r="K63" s="98"/>
      <c r="L63" s="98"/>
      <c r="M63" s="98"/>
    </row>
    <row r="64" spans="1:14" ht="27" customHeight="1" x14ac:dyDescent="0.4">
      <c r="A64" s="66"/>
      <c r="B64" s="21">
        <f>H60+1</f>
        <v>44374</v>
      </c>
      <c r="C64" s="21">
        <f>B64+1</f>
        <v>44375</v>
      </c>
      <c r="D64" s="21">
        <f t="shared" si="6"/>
        <v>44376</v>
      </c>
      <c r="E64" s="21">
        <f t="shared" si="6"/>
        <v>44377</v>
      </c>
      <c r="F64" s="21">
        <f t="shared" si="6"/>
        <v>44378</v>
      </c>
      <c r="G64" s="21">
        <f t="shared" si="6"/>
        <v>44379</v>
      </c>
      <c r="H64" s="21">
        <f>G64+1</f>
        <v>44380</v>
      </c>
      <c r="I64" s="24"/>
      <c r="J64" s="69"/>
      <c r="K64" s="98"/>
      <c r="L64" s="98"/>
      <c r="M64" s="98"/>
    </row>
    <row r="65" spans="1:14" ht="27" hidden="1" customHeight="1" x14ac:dyDescent="0.4">
      <c r="A65" s="38" t="s">
        <v>67</v>
      </c>
      <c r="B65" s="35"/>
      <c r="C65" s="35"/>
      <c r="D65" s="35"/>
      <c r="E65" s="35"/>
      <c r="F65" s="35"/>
      <c r="G65" s="35"/>
      <c r="H65" s="35"/>
      <c r="I65" s="24">
        <f>SUM(B65:H65)</f>
        <v>0</v>
      </c>
      <c r="J65" s="71" t="str">
        <f>IF(I65&lt;100,"100回未満",IF(I65&lt;150,"100回以上","150回以上"))</f>
        <v>100回未満</v>
      </c>
      <c r="K65" s="98"/>
      <c r="L65" s="98"/>
      <c r="M65" s="98"/>
      <c r="N65" s="62"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38" t="s">
        <v>47</v>
      </c>
      <c r="B66" s="35"/>
      <c r="C66" s="35"/>
      <c r="D66" s="35"/>
      <c r="E66" s="35"/>
      <c r="F66" s="35"/>
      <c r="G66" s="35"/>
      <c r="H66" s="35"/>
      <c r="I66" s="24">
        <f>SUM(B66:H66)</f>
        <v>0</v>
      </c>
      <c r="J66" s="69"/>
      <c r="K66" s="98"/>
      <c r="L66" s="98"/>
      <c r="M66" s="98"/>
    </row>
    <row r="67" spans="1:14" ht="27" customHeight="1" x14ac:dyDescent="0.4">
      <c r="A67" s="38" t="s">
        <v>48</v>
      </c>
      <c r="B67" s="35"/>
      <c r="C67" s="35"/>
      <c r="D67" s="35"/>
      <c r="E67" s="35"/>
      <c r="F67" s="35"/>
      <c r="G67" s="35"/>
      <c r="H67" s="35"/>
      <c r="I67" s="24">
        <f>SUM(B67:H67)</f>
        <v>0</v>
      </c>
      <c r="J67" s="69"/>
      <c r="K67" s="98"/>
      <c r="L67" s="98"/>
      <c r="M67" s="98"/>
    </row>
    <row r="68" spans="1:14" ht="27" customHeight="1" x14ac:dyDescent="0.4">
      <c r="A68" s="66"/>
      <c r="B68" s="21">
        <f>H64+1</f>
        <v>44381</v>
      </c>
      <c r="C68" s="21">
        <f>B68+1</f>
        <v>44382</v>
      </c>
      <c r="D68" s="21">
        <f t="shared" si="6"/>
        <v>44383</v>
      </c>
      <c r="E68" s="21">
        <f t="shared" si="6"/>
        <v>44384</v>
      </c>
      <c r="F68" s="21">
        <f t="shared" si="6"/>
        <v>44385</v>
      </c>
      <c r="G68" s="21">
        <f t="shared" si="6"/>
        <v>44386</v>
      </c>
      <c r="H68" s="21">
        <f>G68+1</f>
        <v>44387</v>
      </c>
      <c r="I68" s="24"/>
      <c r="J68" s="69"/>
      <c r="K68" s="98"/>
      <c r="L68" s="98"/>
      <c r="M68" s="98"/>
    </row>
    <row r="69" spans="1:14" ht="27" hidden="1" customHeight="1" x14ac:dyDescent="0.4">
      <c r="A69" s="38" t="s">
        <v>67</v>
      </c>
      <c r="B69" s="35"/>
      <c r="C69" s="35"/>
      <c r="D69" s="35"/>
      <c r="E69" s="35"/>
      <c r="F69" s="35"/>
      <c r="G69" s="35"/>
      <c r="H69" s="35"/>
      <c r="I69" s="24">
        <f>SUM(B69:H69)</f>
        <v>0</v>
      </c>
      <c r="J69" s="71" t="str">
        <f>IF(I69&lt;100,"100回未満",IF(I69&lt;150,"100回以上","150回以上"))</f>
        <v>100回未満</v>
      </c>
      <c r="K69" s="98"/>
      <c r="L69" s="98"/>
      <c r="M69" s="98"/>
      <c r="N69" s="62"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38" t="s">
        <v>47</v>
      </c>
      <c r="B70" s="35"/>
      <c r="C70" s="35"/>
      <c r="D70" s="35"/>
      <c r="E70" s="35"/>
      <c r="F70" s="35"/>
      <c r="G70" s="35"/>
      <c r="H70" s="35"/>
      <c r="I70" s="24">
        <f>SUM(B70:H70)</f>
        <v>0</v>
      </c>
      <c r="J70" s="69"/>
      <c r="K70" s="98"/>
      <c r="L70" s="98"/>
      <c r="M70" s="98"/>
    </row>
    <row r="71" spans="1:14" ht="27" customHeight="1" x14ac:dyDescent="0.4">
      <c r="A71" s="38" t="s">
        <v>48</v>
      </c>
      <c r="B71" s="35"/>
      <c r="C71" s="35"/>
      <c r="D71" s="35"/>
      <c r="E71" s="35"/>
      <c r="F71" s="35"/>
      <c r="G71" s="35"/>
      <c r="H71" s="35"/>
      <c r="I71" s="24">
        <f>SUM(B71:H71)</f>
        <v>0</v>
      </c>
      <c r="J71" s="69"/>
      <c r="K71" s="98"/>
      <c r="L71" s="98"/>
      <c r="M71" s="98"/>
    </row>
    <row r="72" spans="1:14" ht="27" customHeight="1" x14ac:dyDescent="0.4">
      <c r="A72" s="66"/>
      <c r="B72" s="21">
        <f>H68+1</f>
        <v>44388</v>
      </c>
      <c r="C72" s="21">
        <f>B72+1</f>
        <v>44389</v>
      </c>
      <c r="D72" s="21">
        <f t="shared" si="6"/>
        <v>44390</v>
      </c>
      <c r="E72" s="21">
        <f t="shared" si="6"/>
        <v>44391</v>
      </c>
      <c r="F72" s="21">
        <f t="shared" si="6"/>
        <v>44392</v>
      </c>
      <c r="G72" s="21">
        <f t="shared" si="6"/>
        <v>44393</v>
      </c>
      <c r="H72" s="21">
        <f>G72+1</f>
        <v>44394</v>
      </c>
      <c r="I72" s="36"/>
      <c r="J72" s="69"/>
      <c r="K72" s="98"/>
      <c r="L72" s="98"/>
      <c r="M72" s="98"/>
    </row>
    <row r="73" spans="1:14" ht="27" hidden="1" customHeight="1" x14ac:dyDescent="0.4">
      <c r="A73" s="38" t="s">
        <v>67</v>
      </c>
      <c r="B73" s="35"/>
      <c r="C73" s="35"/>
      <c r="D73" s="35"/>
      <c r="E73" s="35"/>
      <c r="F73" s="35"/>
      <c r="G73" s="35"/>
      <c r="H73" s="35"/>
      <c r="I73" s="24">
        <f>SUM(B73:H73)</f>
        <v>0</v>
      </c>
      <c r="J73" s="71" t="str">
        <f>IF(I73&lt;100,"100回未満",IF(I73&lt;150,"100回以上","150回以上"))</f>
        <v>100回未満</v>
      </c>
      <c r="K73" s="98"/>
      <c r="L73" s="98"/>
      <c r="M73" s="98"/>
      <c r="N73" s="62"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38" t="s">
        <v>47</v>
      </c>
      <c r="B74" s="35"/>
      <c r="C74" s="35"/>
      <c r="D74" s="35"/>
      <c r="E74" s="35"/>
      <c r="F74" s="35"/>
      <c r="G74" s="35"/>
      <c r="H74" s="35"/>
      <c r="I74" s="24">
        <f>SUM(B74:H74)</f>
        <v>0</v>
      </c>
      <c r="J74" s="69"/>
      <c r="K74" s="98"/>
      <c r="L74" s="98"/>
      <c r="M74" s="98"/>
    </row>
    <row r="75" spans="1:14" ht="27" customHeight="1" x14ac:dyDescent="0.4">
      <c r="A75" s="38" t="s">
        <v>48</v>
      </c>
      <c r="B75" s="35"/>
      <c r="C75" s="35"/>
      <c r="D75" s="35"/>
      <c r="E75" s="35"/>
      <c r="F75" s="35"/>
      <c r="G75" s="35"/>
      <c r="H75" s="35"/>
      <c r="I75" s="24">
        <f>SUM(B75:H75)</f>
        <v>0</v>
      </c>
      <c r="J75" s="69"/>
      <c r="K75" s="98"/>
      <c r="L75" s="98"/>
      <c r="M75" s="98"/>
    </row>
    <row r="76" spans="1:14" ht="27" customHeight="1" x14ac:dyDescent="0.4">
      <c r="A76" s="66"/>
      <c r="B76" s="21">
        <f>H72+1</f>
        <v>44395</v>
      </c>
      <c r="C76" s="21">
        <f>B76+1</f>
        <v>44396</v>
      </c>
      <c r="D76" s="21">
        <f t="shared" si="6"/>
        <v>44397</v>
      </c>
      <c r="E76" s="21">
        <f t="shared" si="6"/>
        <v>44398</v>
      </c>
      <c r="F76" s="21">
        <f t="shared" si="6"/>
        <v>44399</v>
      </c>
      <c r="G76" s="21">
        <f t="shared" si="6"/>
        <v>44400</v>
      </c>
      <c r="H76" s="21">
        <f>G76+1</f>
        <v>44401</v>
      </c>
      <c r="I76" s="24"/>
      <c r="J76" s="69"/>
      <c r="K76" s="98"/>
      <c r="L76" s="98"/>
      <c r="M76" s="98"/>
    </row>
    <row r="77" spans="1:14" ht="27" hidden="1" customHeight="1" x14ac:dyDescent="0.4">
      <c r="A77" s="38" t="s">
        <v>67</v>
      </c>
      <c r="B77" s="35"/>
      <c r="C77" s="35"/>
      <c r="D77" s="35"/>
      <c r="E77" s="35"/>
      <c r="F77" s="35"/>
      <c r="G77" s="35"/>
      <c r="H77" s="35"/>
      <c r="I77" s="24">
        <f>SUM(B77:H77)</f>
        <v>0</v>
      </c>
      <c r="J77" s="71" t="str">
        <f>IF(I77&lt;100,"100回未満",IF(I77&lt;150,"100回以上","150回以上"))</f>
        <v>100回未満</v>
      </c>
      <c r="K77" s="98"/>
      <c r="L77" s="98"/>
      <c r="M77" s="98"/>
      <c r="N77" s="62"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38" t="s">
        <v>47</v>
      </c>
      <c r="B78" s="35"/>
      <c r="C78" s="35"/>
      <c r="D78" s="35"/>
      <c r="E78" s="35"/>
      <c r="F78" s="35"/>
      <c r="G78" s="35"/>
      <c r="H78" s="35"/>
      <c r="I78" s="24">
        <f>SUM(B78:H78)</f>
        <v>0</v>
      </c>
      <c r="J78" s="69"/>
      <c r="K78" s="98"/>
      <c r="L78" s="98"/>
      <c r="M78" s="98"/>
    </row>
    <row r="79" spans="1:14" ht="27" customHeight="1" x14ac:dyDescent="0.4">
      <c r="A79" s="38" t="s">
        <v>48</v>
      </c>
      <c r="B79" s="35"/>
      <c r="C79" s="35"/>
      <c r="D79" s="35"/>
      <c r="E79" s="35"/>
      <c r="F79" s="35"/>
      <c r="G79" s="35"/>
      <c r="H79" s="35"/>
      <c r="I79" s="24">
        <f>SUM(B79:H79)</f>
        <v>0</v>
      </c>
      <c r="J79" s="69"/>
      <c r="K79" s="98"/>
      <c r="L79" s="98"/>
      <c r="M79" s="98"/>
    </row>
    <row r="80" spans="1:14" ht="27" customHeight="1" x14ac:dyDescent="0.4">
      <c r="A80" s="66"/>
      <c r="B80" s="21">
        <f>H76+1</f>
        <v>44402</v>
      </c>
      <c r="C80" s="21">
        <f>B80+1</f>
        <v>44403</v>
      </c>
      <c r="D80" s="21">
        <f t="shared" si="6"/>
        <v>44404</v>
      </c>
      <c r="E80" s="21">
        <f t="shared" si="6"/>
        <v>44405</v>
      </c>
      <c r="F80" s="21">
        <f t="shared" si="6"/>
        <v>44406</v>
      </c>
      <c r="G80" s="21">
        <f t="shared" si="6"/>
        <v>44407</v>
      </c>
      <c r="H80" s="21">
        <f>G80+1</f>
        <v>44408</v>
      </c>
      <c r="I80" s="24"/>
      <c r="J80" s="69"/>
      <c r="K80" s="98"/>
      <c r="L80" s="98"/>
      <c r="M80" s="98"/>
    </row>
    <row r="81" spans="1:15" ht="27" hidden="1" customHeight="1" x14ac:dyDescent="0.4">
      <c r="A81" s="38" t="s">
        <v>67</v>
      </c>
      <c r="B81" s="35"/>
      <c r="C81" s="35"/>
      <c r="D81" s="35"/>
      <c r="E81" s="35"/>
      <c r="F81" s="35"/>
      <c r="G81" s="35"/>
      <c r="H81" s="35"/>
      <c r="I81" s="24">
        <f>SUM(B81:H81)</f>
        <v>0</v>
      </c>
      <c r="J81" s="71" t="str">
        <f>IF(I81&lt;100,"100回未満",IF(I81&lt;150,"100回以上","150回以上"))</f>
        <v>100回未満</v>
      </c>
      <c r="K81" s="98"/>
      <c r="L81" s="98"/>
      <c r="M81" s="98"/>
      <c r="N81" s="62"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38" t="s">
        <v>47</v>
      </c>
      <c r="B82" s="35"/>
      <c r="C82" s="35"/>
      <c r="D82" s="35"/>
      <c r="E82" s="35"/>
      <c r="F82" s="35"/>
      <c r="G82" s="35"/>
      <c r="H82" s="35"/>
      <c r="I82" s="24">
        <f>SUM(B82:H82)</f>
        <v>0</v>
      </c>
      <c r="J82" s="69"/>
      <c r="K82" s="98"/>
      <c r="L82" s="98"/>
      <c r="M82" s="98"/>
    </row>
    <row r="83" spans="1:15" ht="27" customHeight="1" x14ac:dyDescent="0.4">
      <c r="A83" s="38" t="s">
        <v>48</v>
      </c>
      <c r="B83" s="35"/>
      <c r="C83" s="35"/>
      <c r="D83" s="35"/>
      <c r="E83" s="35"/>
      <c r="F83" s="35"/>
      <c r="G83" s="35"/>
      <c r="H83" s="35"/>
      <c r="I83" s="24">
        <f>SUM(B83:H83)</f>
        <v>0</v>
      </c>
      <c r="J83" s="69"/>
      <c r="K83" s="98"/>
      <c r="L83" s="98"/>
      <c r="M83" s="98"/>
    </row>
    <row r="84" spans="1:15" ht="27" customHeight="1" x14ac:dyDescent="0.4">
      <c r="A84" s="20"/>
      <c r="B84" s="20"/>
      <c r="C84" s="20"/>
      <c r="J84" s="20"/>
      <c r="K84" s="20"/>
      <c r="L84" s="20"/>
    </row>
    <row r="85" spans="1:15" ht="27" customHeight="1" x14ac:dyDescent="0.4">
      <c r="A85" s="10"/>
      <c r="B85" s="10"/>
      <c r="C85" s="10"/>
      <c r="J85" s="10"/>
      <c r="K85" s="10"/>
      <c r="L85" s="10"/>
    </row>
    <row r="86" spans="1:15" ht="27" customHeight="1" x14ac:dyDescent="0.4">
      <c r="A86" s="20"/>
      <c r="B86" s="20"/>
      <c r="J86" s="20"/>
      <c r="K86" s="20"/>
      <c r="L86" s="20"/>
    </row>
    <row r="87" spans="1:15" ht="27" customHeight="1" x14ac:dyDescent="0.4">
      <c r="A87" s="20"/>
      <c r="B87" s="20"/>
      <c r="F87" s="74"/>
      <c r="G87" s="74"/>
      <c r="H87" s="74"/>
      <c r="I87" s="28"/>
      <c r="J87" s="20"/>
      <c r="K87" s="20"/>
      <c r="L87" s="20"/>
    </row>
    <row r="88" spans="1:15" ht="27" hidden="1" customHeight="1" x14ac:dyDescent="0.4">
      <c r="A88" s="20"/>
      <c r="B88" s="20"/>
      <c r="D88" s="118" t="s">
        <v>70</v>
      </c>
      <c r="E88" s="118"/>
      <c r="F88" s="118"/>
      <c r="G88" s="118"/>
      <c r="H88" s="118"/>
      <c r="I88" s="24">
        <f>SUM(I33,I37,I41,I45,I49,I57,I61,I65,I69,I73,I77,I81)</f>
        <v>0</v>
      </c>
      <c r="J88" s="124" t="s">
        <v>52</v>
      </c>
      <c r="K88" s="124"/>
      <c r="M88" s="54"/>
    </row>
    <row r="89" spans="1:15" ht="27" customHeight="1" x14ac:dyDescent="0.4">
      <c r="A89" s="20"/>
      <c r="B89" s="20"/>
      <c r="D89" s="118" t="s">
        <v>45</v>
      </c>
      <c r="E89" s="118"/>
      <c r="F89" s="118"/>
      <c r="G89" s="118"/>
      <c r="H89" s="118"/>
      <c r="I89" s="24">
        <f>SUM(I10,I14,I18,I22,I26,I30,I34,I38,I42,I46,I50,I58,I62,I66,I70,I74,I78,I82)</f>
        <v>0</v>
      </c>
      <c r="J89" s="119" t="s">
        <v>52</v>
      </c>
      <c r="K89" s="119"/>
      <c r="L89" s="119"/>
      <c r="M89" s="54"/>
    </row>
    <row r="90" spans="1:15" ht="27" customHeight="1" x14ac:dyDescent="0.4">
      <c r="A90" s="20"/>
      <c r="B90" s="20"/>
      <c r="D90" s="118" t="s">
        <v>46</v>
      </c>
      <c r="E90" s="118"/>
      <c r="F90" s="118"/>
      <c r="G90" s="118"/>
      <c r="H90" s="118"/>
      <c r="I90" s="24">
        <f>SUM(I11,I15,I19,I23,I27,I31,I35,I39,I43,I47,I51,I59,I63,I67,I71,I75,I79,I83)</f>
        <v>0</v>
      </c>
      <c r="J90" s="119" t="s">
        <v>52</v>
      </c>
      <c r="K90" s="119"/>
      <c r="L90" s="119"/>
      <c r="M90" s="54"/>
    </row>
    <row r="91" spans="1:15" ht="27" customHeight="1" x14ac:dyDescent="0.4">
      <c r="A91" s="20"/>
      <c r="B91" s="20"/>
      <c r="F91" s="74"/>
      <c r="G91" s="74"/>
      <c r="H91" s="74"/>
      <c r="I91" s="28"/>
      <c r="J91" s="20"/>
      <c r="K91" s="20"/>
      <c r="L91" s="20"/>
    </row>
    <row r="92" spans="1:15" ht="27" hidden="1" customHeight="1" x14ac:dyDescent="0.4">
      <c r="A92" s="120" t="s">
        <v>71</v>
      </c>
      <c r="B92" s="120"/>
      <c r="C92" s="120"/>
      <c r="D92" s="120"/>
      <c r="E92" s="120"/>
      <c r="F92" s="120"/>
      <c r="G92" s="120"/>
      <c r="H92" s="120"/>
      <c r="I92" s="120"/>
      <c r="J92" s="120"/>
      <c r="K92" s="120"/>
      <c r="L92" s="120"/>
      <c r="M92" s="120"/>
    </row>
    <row r="93" spans="1:15" ht="27" hidden="1" customHeight="1" x14ac:dyDescent="0.4">
      <c r="A93" s="120"/>
      <c r="B93" s="120"/>
      <c r="C93" s="120"/>
      <c r="D93" s="120"/>
      <c r="E93" s="120"/>
      <c r="F93" s="120"/>
      <c r="G93" s="120"/>
      <c r="H93" s="120"/>
      <c r="I93" s="120"/>
      <c r="J93" s="120"/>
      <c r="K93" s="120"/>
      <c r="L93" s="120"/>
      <c r="M93" s="120"/>
    </row>
    <row r="94" spans="1:15" ht="27" hidden="1" customHeight="1" x14ac:dyDescent="0.4">
      <c r="A94" s="120"/>
      <c r="B94" s="120"/>
      <c r="C94" s="120"/>
      <c r="D94" s="120"/>
      <c r="E94" s="120"/>
      <c r="F94" s="120"/>
      <c r="G94" s="120"/>
      <c r="H94" s="120"/>
      <c r="I94" s="120"/>
      <c r="J94" s="120"/>
      <c r="K94" s="120"/>
      <c r="L94" s="120"/>
      <c r="M94" s="120"/>
    </row>
    <row r="95" spans="1:15" ht="27" hidden="1" customHeight="1" x14ac:dyDescent="0.4">
      <c r="A95" s="120"/>
      <c r="B95" s="120"/>
      <c r="C95" s="120"/>
      <c r="D95" s="120"/>
      <c r="E95" s="120"/>
      <c r="F95" s="120"/>
      <c r="G95" s="120"/>
      <c r="H95" s="120"/>
      <c r="I95" s="120"/>
      <c r="J95" s="120"/>
      <c r="K95" s="120"/>
      <c r="L95" s="120"/>
      <c r="M95" s="120"/>
    </row>
    <row r="96" spans="1:15" ht="78.75" hidden="1" customHeight="1" x14ac:dyDescent="0.4">
      <c r="A96" s="120"/>
      <c r="B96" s="120"/>
      <c r="C96" s="120"/>
      <c r="D96" s="120"/>
      <c r="E96" s="120"/>
      <c r="F96" s="120"/>
      <c r="G96" s="120"/>
      <c r="H96" s="120"/>
      <c r="I96" s="120"/>
      <c r="J96" s="120"/>
      <c r="K96" s="120"/>
      <c r="L96" s="120"/>
      <c r="M96" s="120"/>
      <c r="N96" s="17"/>
      <c r="O96" s="17"/>
    </row>
    <row r="97" spans="1:14" ht="23.25" customHeight="1" x14ac:dyDescent="0.4">
      <c r="A97" s="16"/>
    </row>
    <row r="98" spans="1:14" ht="68.25" customHeight="1" x14ac:dyDescent="0.4">
      <c r="A98" s="16"/>
      <c r="B98" s="46" t="s">
        <v>29</v>
      </c>
      <c r="H98" s="46"/>
      <c r="I98" s="49"/>
    </row>
    <row r="99" spans="1:14" ht="68.25" customHeight="1" x14ac:dyDescent="0.4">
      <c r="A99" s="16"/>
      <c r="B99" s="121"/>
      <c r="C99" s="121"/>
      <c r="D99" s="121"/>
      <c r="E99" s="121"/>
      <c r="F99" s="121"/>
      <c r="G99" s="121"/>
      <c r="H99" s="121"/>
      <c r="I99" s="121"/>
      <c r="J99" s="121"/>
      <c r="K99" s="121"/>
      <c r="L99" s="121"/>
      <c r="M99" s="121"/>
    </row>
    <row r="100" spans="1:14" ht="68.25" customHeight="1" x14ac:dyDescent="0.4">
      <c r="A100" s="16"/>
      <c r="B100" s="46"/>
      <c r="C100" s="122" t="str">
        <f>B1&amp;"     "</f>
        <v xml:space="preserve">     </v>
      </c>
      <c r="D100" s="122"/>
      <c r="E100" s="122"/>
      <c r="F100" s="122"/>
      <c r="G100" s="122"/>
      <c r="H100" s="122"/>
      <c r="I100" s="122"/>
      <c r="J100" s="122"/>
      <c r="K100" s="122"/>
      <c r="L100" s="45" t="s">
        <v>43</v>
      </c>
    </row>
    <row r="101" spans="1:14" ht="33" customHeight="1" x14ac:dyDescent="0.4">
      <c r="A101" s="39"/>
      <c r="B101" s="39"/>
      <c r="C101" s="39"/>
      <c r="D101" s="39"/>
      <c r="E101" s="39"/>
      <c r="F101" s="39"/>
      <c r="G101" s="39"/>
      <c r="H101" s="39"/>
      <c r="I101" s="39"/>
      <c r="J101" s="39"/>
      <c r="K101" s="39"/>
      <c r="L101" s="39"/>
      <c r="M101" s="48" t="s">
        <v>40</v>
      </c>
    </row>
    <row r="102" spans="1:14" ht="35.25" x14ac:dyDescent="0.4">
      <c r="A102" s="75" t="s">
        <v>51</v>
      </c>
      <c r="B102" s="61"/>
      <c r="C102" s="61"/>
      <c r="D102" s="61"/>
      <c r="E102" s="61"/>
      <c r="F102" s="61"/>
      <c r="G102" s="61"/>
      <c r="H102" s="61"/>
      <c r="I102" s="61"/>
      <c r="J102" s="61"/>
      <c r="K102" s="61"/>
      <c r="L102" s="61"/>
      <c r="M102" s="61"/>
    </row>
    <row r="103" spans="1:14" ht="40.5" customHeight="1" x14ac:dyDescent="0.4">
      <c r="A103" s="61"/>
      <c r="B103" s="61"/>
      <c r="C103" s="61"/>
      <c r="D103" s="61"/>
      <c r="E103" s="61"/>
      <c r="F103" s="61"/>
      <c r="G103" s="61"/>
      <c r="H103" s="61"/>
      <c r="I103" s="61"/>
      <c r="J103" s="61"/>
      <c r="K103" s="61"/>
      <c r="L103" s="61"/>
      <c r="M103" s="61"/>
    </row>
    <row r="104" spans="1:14" ht="35.25" x14ac:dyDescent="0.4">
      <c r="A104" s="61"/>
      <c r="B104" s="61"/>
      <c r="C104" s="61"/>
      <c r="D104" s="61"/>
      <c r="E104" s="61"/>
      <c r="F104" s="61"/>
      <c r="G104" s="61"/>
      <c r="H104" s="55" t="s">
        <v>44</v>
      </c>
      <c r="I104" s="47"/>
      <c r="J104" s="55"/>
      <c r="K104" s="55">
        <f>B1</f>
        <v>0</v>
      </c>
      <c r="L104" s="55"/>
      <c r="M104" s="55"/>
      <c r="N104" s="76"/>
    </row>
    <row r="105" spans="1:14" ht="35.25" x14ac:dyDescent="0.4">
      <c r="A105" s="61"/>
      <c r="B105" s="61"/>
      <c r="C105" s="61"/>
      <c r="D105" s="61"/>
      <c r="E105" s="61"/>
      <c r="F105" s="61"/>
      <c r="G105" s="61"/>
      <c r="H105" s="55" t="s">
        <v>10</v>
      </c>
      <c r="I105" s="47"/>
      <c r="J105" s="55"/>
      <c r="K105" s="123"/>
      <c r="L105" s="123"/>
      <c r="M105" s="123"/>
      <c r="N105" s="76"/>
    </row>
    <row r="106" spans="1:14" ht="35.25" x14ac:dyDescent="0.4">
      <c r="A106" s="61"/>
      <c r="B106" s="61"/>
      <c r="C106" s="61"/>
      <c r="D106" s="61"/>
      <c r="E106" s="61"/>
      <c r="F106" s="61"/>
      <c r="G106" s="61"/>
      <c r="H106" s="55" t="s">
        <v>11</v>
      </c>
      <c r="I106" s="47"/>
      <c r="J106" s="55"/>
      <c r="K106" s="123"/>
      <c r="L106" s="123"/>
      <c r="M106" s="123"/>
      <c r="N106" s="76"/>
    </row>
    <row r="107" spans="1:14" ht="24" x14ac:dyDescent="0.4">
      <c r="A107" s="10"/>
      <c r="B107" s="10"/>
      <c r="C107" s="10"/>
      <c r="D107" s="10"/>
      <c r="E107" s="10"/>
      <c r="F107" s="10"/>
      <c r="G107" s="10"/>
      <c r="H107" s="10"/>
      <c r="I107" s="10"/>
      <c r="J107" s="10"/>
      <c r="K107" s="10"/>
      <c r="L107" s="10"/>
      <c r="M107" s="10"/>
    </row>
    <row r="108" spans="1:14" ht="62.25" customHeight="1" x14ac:dyDescent="0.4">
      <c r="A108" s="10"/>
      <c r="B108" s="10"/>
      <c r="C108" s="10"/>
      <c r="D108" s="10"/>
      <c r="E108" s="10"/>
      <c r="F108" s="10"/>
      <c r="G108" s="10"/>
      <c r="H108" s="10"/>
      <c r="I108" s="10"/>
      <c r="J108" s="10"/>
      <c r="K108" s="10"/>
      <c r="L108" s="10"/>
      <c r="M108" s="10"/>
    </row>
    <row r="109" spans="1:14" ht="39" customHeight="1" x14ac:dyDescent="0.4">
      <c r="A109" s="128" t="s">
        <v>20</v>
      </c>
      <c r="B109" s="128"/>
      <c r="C109" s="128"/>
      <c r="D109" s="128"/>
      <c r="E109" s="128"/>
      <c r="F109" s="128"/>
      <c r="G109" s="128"/>
      <c r="H109" s="128"/>
      <c r="I109" s="128"/>
      <c r="J109" s="128"/>
      <c r="K109" s="128"/>
      <c r="L109" s="128"/>
      <c r="M109" s="128"/>
      <c r="N109" s="77"/>
    </row>
    <row r="110" spans="1:14" ht="24" x14ac:dyDescent="0.4">
      <c r="A110" s="10"/>
      <c r="B110" s="10"/>
      <c r="C110" s="10"/>
      <c r="D110" s="10"/>
      <c r="E110" s="10"/>
      <c r="F110" s="10"/>
      <c r="G110" s="10"/>
      <c r="H110" s="10"/>
      <c r="I110" s="10"/>
      <c r="J110" s="10"/>
      <c r="K110" s="10"/>
      <c r="L110" s="10"/>
      <c r="M110" s="10"/>
    </row>
    <row r="111" spans="1:14" ht="24" x14ac:dyDescent="0.4">
      <c r="A111" s="10"/>
      <c r="B111" s="10"/>
      <c r="C111" s="10"/>
      <c r="D111" s="10"/>
      <c r="E111" s="10"/>
      <c r="F111" s="10"/>
      <c r="G111" s="10"/>
      <c r="H111" s="10"/>
      <c r="I111" s="10"/>
      <c r="J111" s="10"/>
      <c r="K111" s="10"/>
      <c r="L111" s="10"/>
      <c r="M111" s="10"/>
    </row>
    <row r="112" spans="1:14" ht="51.75" customHeight="1" x14ac:dyDescent="0.4">
      <c r="A112" s="10"/>
      <c r="B112" s="10"/>
      <c r="C112" s="10"/>
      <c r="D112" s="10"/>
      <c r="E112" s="10"/>
      <c r="F112" s="10"/>
      <c r="G112" s="10"/>
      <c r="H112" s="10"/>
      <c r="I112" s="10"/>
      <c r="J112" s="10"/>
      <c r="K112" s="10"/>
      <c r="L112" s="10"/>
      <c r="M112" s="10"/>
    </row>
    <row r="113" spans="1:14" ht="75.75" customHeight="1" x14ac:dyDescent="0.4">
      <c r="A113" s="129" t="s">
        <v>50</v>
      </c>
      <c r="B113" s="129"/>
      <c r="C113" s="129"/>
      <c r="D113" s="129"/>
      <c r="E113" s="129"/>
      <c r="F113" s="129"/>
      <c r="G113" s="129"/>
      <c r="H113" s="129"/>
      <c r="I113" s="129"/>
      <c r="J113" s="129"/>
      <c r="K113" s="129"/>
      <c r="L113" s="129"/>
      <c r="M113" s="129"/>
      <c r="N113" s="78"/>
    </row>
    <row r="114" spans="1:14" x14ac:dyDescent="0.4">
      <c r="B114" s="79"/>
      <c r="C114" s="79"/>
      <c r="D114" s="79"/>
      <c r="E114" s="79"/>
      <c r="F114" s="79"/>
      <c r="G114" s="79"/>
      <c r="H114" s="79"/>
    </row>
    <row r="115" spans="1:14" ht="51" customHeight="1" x14ac:dyDescent="0.4">
      <c r="B115" s="80"/>
      <c r="C115" s="76"/>
      <c r="D115" s="76"/>
      <c r="E115" s="76"/>
      <c r="F115" s="76"/>
      <c r="G115" s="81"/>
      <c r="H115" s="81"/>
    </row>
    <row r="116" spans="1:14" ht="45.75" x14ac:dyDescent="0.9">
      <c r="B116" s="11" t="s">
        <v>12</v>
      </c>
      <c r="C116" s="12"/>
      <c r="D116" s="12"/>
      <c r="E116" s="12"/>
      <c r="F116" s="130">
        <f>SUM(K124:M125)</f>
        <v>0</v>
      </c>
      <c r="G116" s="130"/>
      <c r="H116" s="130"/>
      <c r="I116" s="12"/>
      <c r="J116" s="12"/>
    </row>
    <row r="118" spans="1:14" ht="45" customHeight="1" x14ac:dyDescent="0.4"/>
    <row r="119" spans="1:14" s="64" customFormat="1" ht="35.25" x14ac:dyDescent="0.4">
      <c r="A119" s="39" t="s">
        <v>13</v>
      </c>
      <c r="B119" s="39"/>
      <c r="C119" s="39"/>
      <c r="D119" s="39"/>
      <c r="E119" s="39"/>
      <c r="F119" s="39"/>
      <c r="G119" s="39"/>
      <c r="H119" s="39"/>
      <c r="I119" s="39"/>
      <c r="J119" s="39"/>
      <c r="K119" s="39"/>
      <c r="L119" s="39"/>
      <c r="M119" s="39"/>
    </row>
    <row r="120" spans="1:14" s="64" customFormat="1" ht="35.25" x14ac:dyDescent="0.4">
      <c r="A120" s="61" t="s">
        <v>19</v>
      </c>
      <c r="B120" s="39"/>
      <c r="C120" s="131"/>
      <c r="D120" s="131"/>
      <c r="E120" s="39"/>
      <c r="F120" s="39"/>
      <c r="G120" s="39"/>
      <c r="H120" s="39"/>
      <c r="I120" s="39"/>
      <c r="J120" s="39"/>
      <c r="K120" s="39"/>
      <c r="L120" s="39"/>
      <c r="M120" s="39"/>
    </row>
    <row r="121" spans="1:14" s="64" customFormat="1" ht="35.25" x14ac:dyDescent="0.4">
      <c r="B121" s="61"/>
      <c r="C121" s="61"/>
      <c r="D121" s="61"/>
      <c r="E121" s="61"/>
      <c r="F121" s="61"/>
      <c r="G121" s="61"/>
      <c r="H121" s="61"/>
      <c r="I121" s="61"/>
      <c r="J121" s="61"/>
      <c r="K121" s="61"/>
      <c r="L121" s="61"/>
      <c r="M121" s="39"/>
    </row>
    <row r="122" spans="1:14" s="64" customFormat="1" ht="38.25" customHeight="1" x14ac:dyDescent="0.4">
      <c r="A122" s="61"/>
      <c r="B122" s="132" t="s">
        <v>9</v>
      </c>
      <c r="C122" s="132"/>
      <c r="D122" s="132"/>
      <c r="E122" s="133" t="s">
        <v>16</v>
      </c>
      <c r="F122" s="133"/>
      <c r="G122" s="133" t="s">
        <v>17</v>
      </c>
      <c r="H122" s="133"/>
      <c r="I122" s="133"/>
      <c r="J122" s="133"/>
      <c r="K122" s="133" t="s">
        <v>18</v>
      </c>
      <c r="L122" s="133"/>
      <c r="M122" s="133"/>
    </row>
    <row r="123" spans="1:14" s="64" customFormat="1" ht="30.75" customHeight="1" x14ac:dyDescent="0.4">
      <c r="A123" s="61"/>
      <c r="B123" s="135" t="s">
        <v>41</v>
      </c>
      <c r="C123" s="136"/>
      <c r="D123" s="136"/>
      <c r="E123" s="134"/>
      <c r="F123" s="134"/>
      <c r="G123" s="134"/>
      <c r="H123" s="134"/>
      <c r="I123" s="134"/>
      <c r="J123" s="134"/>
      <c r="K123" s="134"/>
      <c r="L123" s="134"/>
      <c r="M123" s="134"/>
    </row>
    <row r="124" spans="1:14" s="64" customFormat="1" ht="48.75" customHeight="1" x14ac:dyDescent="0.4">
      <c r="A124" s="40" t="s">
        <v>15</v>
      </c>
      <c r="B124" s="125">
        <f>SUM(I10,I14,I18,I22,I26,I30,I34,I38,I42,I46,I50,I58,I62,I66,I70,I74,I78,I82)</f>
        <v>0</v>
      </c>
      <c r="C124" s="125"/>
      <c r="D124" s="125"/>
      <c r="E124" s="126">
        <v>730</v>
      </c>
      <c r="F124" s="126"/>
      <c r="G124" s="127">
        <f>B124*E124</f>
        <v>0</v>
      </c>
      <c r="H124" s="127"/>
      <c r="I124" s="127"/>
      <c r="J124" s="127"/>
      <c r="K124" s="127">
        <f>G124*1.1</f>
        <v>0</v>
      </c>
      <c r="L124" s="127"/>
      <c r="M124" s="127"/>
    </row>
    <row r="125" spans="1:14" s="64" customFormat="1" ht="48.75" customHeight="1" x14ac:dyDescent="0.4">
      <c r="A125" s="40" t="s">
        <v>14</v>
      </c>
      <c r="B125" s="125">
        <f>SUM(I11,I15,I19,I23,I27,I31,I35,I39,I43,I47,I51,I59,I63,I67,I71,I75,I79,I83)</f>
        <v>0</v>
      </c>
      <c r="C125" s="125"/>
      <c r="D125" s="125"/>
      <c r="E125" s="126">
        <v>2130</v>
      </c>
      <c r="F125" s="126"/>
      <c r="G125" s="127">
        <f>B125*E125</f>
        <v>0</v>
      </c>
      <c r="H125" s="127"/>
      <c r="I125" s="127"/>
      <c r="J125" s="127"/>
      <c r="K125" s="127">
        <f>G125*1.1</f>
        <v>0</v>
      </c>
      <c r="L125" s="127"/>
      <c r="M125" s="127"/>
    </row>
    <row r="126" spans="1:14" s="64" customFormat="1" ht="30" x14ac:dyDescent="0.4">
      <c r="A126" s="15"/>
      <c r="B126" s="15"/>
      <c r="C126" s="139"/>
      <c r="D126" s="140"/>
      <c r="E126" s="15"/>
      <c r="F126" s="15"/>
      <c r="G126" s="15"/>
      <c r="H126" s="15"/>
      <c r="I126" s="15"/>
      <c r="J126" s="15"/>
      <c r="K126" s="15"/>
      <c r="L126" s="15"/>
      <c r="M126" s="15"/>
    </row>
    <row r="127" spans="1:14" s="64" customFormat="1" ht="30" x14ac:dyDescent="0.4">
      <c r="A127" s="15"/>
      <c r="B127" s="15"/>
      <c r="E127" s="15"/>
      <c r="F127" s="15"/>
      <c r="G127" s="15"/>
      <c r="H127" s="15"/>
      <c r="I127" s="15"/>
      <c r="M127" s="15"/>
    </row>
    <row r="128" spans="1:14" ht="35.25" x14ac:dyDescent="0.4">
      <c r="A128" s="39" t="s">
        <v>28</v>
      </c>
      <c r="B128" s="39"/>
      <c r="C128" s="39"/>
      <c r="D128" s="39"/>
      <c r="E128" s="39"/>
      <c r="F128" s="39"/>
      <c r="G128" s="39"/>
      <c r="H128" s="39"/>
      <c r="I128" s="61"/>
      <c r="J128" s="61"/>
      <c r="K128" s="61"/>
      <c r="L128" s="61"/>
      <c r="M128" s="13"/>
    </row>
    <row r="129" spans="1:14" ht="35.25" x14ac:dyDescent="0.4">
      <c r="A129" s="39"/>
      <c r="B129" s="137" t="s">
        <v>21</v>
      </c>
      <c r="C129" s="137"/>
      <c r="D129" s="138"/>
      <c r="E129" s="138"/>
      <c r="F129" s="138"/>
      <c r="G129" s="138"/>
      <c r="H129" s="138"/>
      <c r="I129" s="138"/>
      <c r="J129" s="138"/>
      <c r="K129" s="138"/>
      <c r="L129" s="138"/>
    </row>
    <row r="130" spans="1:14" ht="35.25" x14ac:dyDescent="0.4">
      <c r="A130" s="39"/>
      <c r="B130" s="137" t="s">
        <v>22</v>
      </c>
      <c r="C130" s="137"/>
      <c r="D130" s="138"/>
      <c r="E130" s="138"/>
      <c r="F130" s="138"/>
      <c r="G130" s="138"/>
      <c r="H130" s="138"/>
      <c r="I130" s="138"/>
      <c r="J130" s="138"/>
      <c r="K130" s="138"/>
      <c r="L130" s="138"/>
    </row>
    <row r="131" spans="1:14" ht="35.25" x14ac:dyDescent="0.4">
      <c r="A131" s="39"/>
      <c r="B131" s="137" t="s">
        <v>23</v>
      </c>
      <c r="C131" s="137"/>
      <c r="D131" s="138"/>
      <c r="E131" s="138"/>
      <c r="F131" s="138"/>
      <c r="G131" s="138"/>
      <c r="H131" s="138"/>
      <c r="I131" s="138"/>
      <c r="J131" s="138"/>
      <c r="K131" s="138"/>
      <c r="L131" s="138"/>
    </row>
    <row r="132" spans="1:14" ht="35.25" x14ac:dyDescent="0.4">
      <c r="A132" s="39"/>
      <c r="B132" s="137" t="s">
        <v>24</v>
      </c>
      <c r="C132" s="137"/>
      <c r="D132" s="138"/>
      <c r="E132" s="138"/>
      <c r="F132" s="138"/>
      <c r="G132" s="138"/>
      <c r="H132" s="138"/>
      <c r="I132" s="138"/>
      <c r="J132" s="138"/>
      <c r="K132" s="138"/>
      <c r="L132" s="138"/>
    </row>
    <row r="133" spans="1:14" ht="35.25" x14ac:dyDescent="0.4">
      <c r="A133" s="39"/>
      <c r="B133" s="137" t="s">
        <v>25</v>
      </c>
      <c r="C133" s="137"/>
      <c r="D133" s="138"/>
      <c r="E133" s="138"/>
      <c r="F133" s="138"/>
      <c r="G133" s="138"/>
      <c r="H133" s="138"/>
      <c r="I133" s="138"/>
      <c r="J133" s="138"/>
      <c r="K133" s="138"/>
      <c r="L133" s="138"/>
    </row>
    <row r="134" spans="1:14" ht="35.25" x14ac:dyDescent="0.4">
      <c r="A134" s="39"/>
      <c r="B134" s="137" t="s">
        <v>26</v>
      </c>
      <c r="C134" s="137"/>
      <c r="D134" s="138"/>
      <c r="E134" s="138"/>
      <c r="F134" s="138"/>
      <c r="G134" s="138"/>
      <c r="H134" s="138"/>
      <c r="I134" s="138"/>
      <c r="J134" s="138"/>
      <c r="K134" s="138"/>
      <c r="L134" s="138"/>
    </row>
    <row r="135" spans="1:14" ht="35.25" x14ac:dyDescent="0.4">
      <c r="A135" s="39"/>
      <c r="B135" s="137" t="s">
        <v>27</v>
      </c>
      <c r="C135" s="137"/>
      <c r="D135" s="138"/>
      <c r="E135" s="138"/>
      <c r="F135" s="138"/>
      <c r="G135" s="138"/>
      <c r="H135" s="138"/>
      <c r="I135" s="138"/>
      <c r="J135" s="138"/>
      <c r="K135" s="138"/>
      <c r="L135" s="138"/>
    </row>
    <row r="136" spans="1:14" ht="35.25" x14ac:dyDescent="0.4">
      <c r="A136" s="39"/>
      <c r="B136" s="82" t="s">
        <v>8</v>
      </c>
      <c r="C136" s="43"/>
      <c r="D136" s="43"/>
      <c r="E136" s="43"/>
      <c r="F136" s="43"/>
      <c r="G136" s="43"/>
      <c r="H136" s="43"/>
      <c r="I136" s="43"/>
      <c r="J136" s="43"/>
      <c r="K136" s="43"/>
      <c r="L136" s="44"/>
    </row>
    <row r="137" spans="1:14" ht="55.5" customHeight="1" x14ac:dyDescent="0.4">
      <c r="A137" s="39"/>
      <c r="B137" s="146"/>
      <c r="C137" s="147"/>
      <c r="D137" s="147"/>
      <c r="E137" s="147"/>
      <c r="F137" s="147"/>
      <c r="G137" s="147"/>
      <c r="H137" s="147"/>
      <c r="I137" s="147"/>
      <c r="J137" s="147"/>
      <c r="K137" s="147"/>
      <c r="L137" s="148"/>
    </row>
    <row r="138" spans="1:14" ht="34.5" customHeight="1" x14ac:dyDescent="0.4">
      <c r="C138" s="149"/>
      <c r="D138" s="149"/>
    </row>
    <row r="139" spans="1:14" ht="35.25" x14ac:dyDescent="0.4">
      <c r="A139" s="63" t="s">
        <v>32</v>
      </c>
      <c r="B139" s="141"/>
      <c r="C139" s="142"/>
      <c r="D139" s="142"/>
      <c r="E139" s="142"/>
      <c r="F139" s="142"/>
      <c r="G139" s="143"/>
      <c r="H139" s="144" t="s">
        <v>33</v>
      </c>
      <c r="I139" s="144"/>
      <c r="J139" s="144"/>
      <c r="K139" s="145"/>
      <c r="L139" s="145"/>
      <c r="M139" s="145"/>
      <c r="N139" s="33"/>
    </row>
    <row r="140" spans="1:14" ht="35.25" x14ac:dyDescent="0.4">
      <c r="A140" s="63" t="s">
        <v>34</v>
      </c>
      <c r="B140" s="141"/>
      <c r="C140" s="142"/>
      <c r="D140" s="142"/>
      <c r="E140" s="142"/>
      <c r="F140" s="142"/>
      <c r="G140" s="143"/>
      <c r="H140" s="144" t="s">
        <v>35</v>
      </c>
      <c r="I140" s="144"/>
      <c r="J140" s="144"/>
      <c r="K140" s="145"/>
      <c r="L140" s="145"/>
      <c r="M140" s="145"/>
      <c r="N140" s="32"/>
    </row>
    <row r="141" spans="1:14" ht="30" customHeight="1" x14ac:dyDescent="0.4">
      <c r="A141" s="63" t="s">
        <v>36</v>
      </c>
      <c r="B141" s="141"/>
      <c r="C141" s="142"/>
      <c r="D141" s="142"/>
      <c r="E141" s="142"/>
      <c r="F141" s="142"/>
      <c r="G141" s="143"/>
      <c r="H141" s="144" t="s">
        <v>37</v>
      </c>
      <c r="I141" s="144"/>
      <c r="J141" s="144"/>
      <c r="K141" s="145"/>
      <c r="L141" s="145"/>
      <c r="M141" s="145"/>
      <c r="N141" s="32"/>
    </row>
    <row r="142" spans="1:14" ht="30" customHeight="1" x14ac:dyDescent="0.4">
      <c r="A142" s="63" t="s">
        <v>39</v>
      </c>
      <c r="B142" s="141"/>
      <c r="C142" s="142"/>
      <c r="D142" s="142"/>
      <c r="E142" s="142"/>
      <c r="F142" s="142"/>
      <c r="G142" s="142"/>
      <c r="H142" s="142"/>
      <c r="I142" s="142"/>
      <c r="J142" s="142"/>
      <c r="K142" s="142"/>
      <c r="L142" s="142"/>
      <c r="M142" s="143"/>
      <c r="N142" s="64"/>
    </row>
    <row r="143" spans="1:14" ht="30" customHeight="1" x14ac:dyDescent="0.4">
      <c r="A143" s="63" t="s">
        <v>38</v>
      </c>
      <c r="B143" s="141"/>
      <c r="C143" s="142"/>
      <c r="D143" s="142"/>
      <c r="E143" s="142"/>
      <c r="F143" s="142"/>
      <c r="G143" s="142"/>
      <c r="H143" s="142"/>
      <c r="I143" s="142"/>
      <c r="J143" s="142"/>
      <c r="K143" s="142"/>
      <c r="L143" s="142"/>
      <c r="M143" s="143"/>
      <c r="N143" s="13"/>
    </row>
    <row r="144" spans="1:14" ht="42" customHeight="1" x14ac:dyDescent="0.4">
      <c r="A144" s="39"/>
      <c r="B144" s="39"/>
      <c r="C144" s="39"/>
      <c r="D144" s="39"/>
      <c r="E144" s="39"/>
      <c r="F144" s="39"/>
      <c r="G144" s="39"/>
      <c r="H144" s="39"/>
      <c r="I144" s="83"/>
      <c r="J144" s="83"/>
      <c r="K144" s="39"/>
      <c r="L144" s="39"/>
      <c r="M144" s="48" t="s">
        <v>72</v>
      </c>
    </row>
    <row r="145" spans="1:14" ht="35.25" x14ac:dyDescent="0.4">
      <c r="A145" s="75" t="s">
        <v>73</v>
      </c>
      <c r="B145" s="61"/>
      <c r="C145" s="61"/>
      <c r="D145" s="61"/>
      <c r="E145" s="61"/>
      <c r="F145" s="61"/>
      <c r="G145" s="61"/>
      <c r="H145" s="61"/>
      <c r="I145" s="83"/>
      <c r="J145" s="39"/>
      <c r="K145" s="61"/>
      <c r="L145" s="61"/>
      <c r="M145" s="61"/>
    </row>
    <row r="146" spans="1:14" ht="45" customHeight="1" x14ac:dyDescent="0.4">
      <c r="A146" s="61"/>
      <c r="B146" s="61"/>
      <c r="C146" s="61"/>
      <c r="D146" s="61"/>
      <c r="E146" s="61"/>
      <c r="F146" s="61"/>
      <c r="G146" s="61"/>
      <c r="H146" s="61"/>
      <c r="I146" s="61"/>
      <c r="J146" s="61"/>
      <c r="K146" s="61"/>
      <c r="L146" s="61"/>
      <c r="M146" s="61"/>
    </row>
    <row r="147" spans="1:14" ht="35.25" x14ac:dyDescent="0.4">
      <c r="A147" s="61"/>
      <c r="B147" s="61"/>
      <c r="C147" s="61"/>
      <c r="D147" s="61"/>
      <c r="E147" s="61"/>
      <c r="F147" s="61"/>
      <c r="G147" s="61"/>
      <c r="H147" s="55" t="s">
        <v>44</v>
      </c>
      <c r="I147" s="47"/>
      <c r="J147" s="55"/>
      <c r="K147" s="55">
        <f>B1</f>
        <v>0</v>
      </c>
      <c r="L147" s="55"/>
      <c r="M147" s="55"/>
      <c r="N147" s="76"/>
    </row>
    <row r="148" spans="1:14" ht="35.25" x14ac:dyDescent="0.4">
      <c r="A148" s="61"/>
      <c r="B148" s="61"/>
      <c r="C148" s="61"/>
      <c r="D148" s="61"/>
      <c r="E148" s="61"/>
      <c r="F148" s="61"/>
      <c r="G148" s="61"/>
      <c r="H148" s="55" t="s">
        <v>10</v>
      </c>
      <c r="I148" s="47"/>
      <c r="J148" s="55"/>
      <c r="K148" s="123"/>
      <c r="L148" s="123"/>
      <c r="M148" s="123"/>
      <c r="N148" s="76"/>
    </row>
    <row r="149" spans="1:14" ht="35.25" x14ac:dyDescent="0.4">
      <c r="A149" s="61"/>
      <c r="B149" s="61"/>
      <c r="C149" s="61"/>
      <c r="D149" s="61"/>
      <c r="E149" s="61"/>
      <c r="F149" s="61"/>
      <c r="G149" s="61"/>
      <c r="H149" s="55" t="s">
        <v>11</v>
      </c>
      <c r="I149" s="47"/>
      <c r="J149" s="55"/>
      <c r="K149" s="123"/>
      <c r="L149" s="123"/>
      <c r="M149" s="123"/>
      <c r="N149" s="76"/>
    </row>
    <row r="150" spans="1:14" ht="35.25" x14ac:dyDescent="0.4">
      <c r="A150" s="61"/>
      <c r="B150" s="61"/>
      <c r="C150" s="61"/>
      <c r="D150" s="61"/>
      <c r="E150" s="61"/>
      <c r="F150" s="61"/>
      <c r="G150" s="61"/>
      <c r="H150" s="61"/>
      <c r="I150" s="61"/>
      <c r="J150" s="61"/>
      <c r="K150" s="61"/>
      <c r="L150" s="61"/>
      <c r="M150" s="61"/>
    </row>
    <row r="151" spans="1:14" ht="24.75" customHeight="1" x14ac:dyDescent="0.4">
      <c r="A151" s="10"/>
      <c r="B151" s="10"/>
      <c r="C151" s="10"/>
      <c r="D151" s="10"/>
      <c r="E151" s="10"/>
      <c r="F151" s="10"/>
      <c r="G151" s="10"/>
      <c r="H151" s="10"/>
      <c r="I151" s="10"/>
      <c r="J151" s="10"/>
      <c r="K151" s="10"/>
      <c r="L151" s="10"/>
      <c r="M151" s="10"/>
    </row>
    <row r="152" spans="1:14" ht="39" customHeight="1" x14ac:dyDescent="0.4">
      <c r="A152" s="128" t="s">
        <v>74</v>
      </c>
      <c r="B152" s="128"/>
      <c r="C152" s="128"/>
      <c r="D152" s="128"/>
      <c r="E152" s="128"/>
      <c r="F152" s="128"/>
      <c r="G152" s="128"/>
      <c r="H152" s="128"/>
      <c r="I152" s="128"/>
      <c r="J152" s="128"/>
      <c r="K152" s="128"/>
      <c r="L152" s="128"/>
      <c r="M152" s="128"/>
      <c r="N152" s="77"/>
    </row>
    <row r="153" spans="1:14" ht="24" x14ac:dyDescent="0.4">
      <c r="A153" s="10"/>
      <c r="B153" s="10"/>
      <c r="C153" s="10"/>
      <c r="D153" s="10"/>
      <c r="E153" s="10"/>
      <c r="F153" s="10"/>
      <c r="G153" s="10"/>
      <c r="H153" s="10"/>
      <c r="I153" s="10"/>
      <c r="J153" s="10"/>
      <c r="K153" s="10"/>
      <c r="L153" s="10"/>
      <c r="M153" s="10"/>
    </row>
    <row r="154" spans="1:14" ht="24" x14ac:dyDescent="0.4">
      <c r="A154" s="10"/>
      <c r="B154" s="10"/>
      <c r="C154" s="10"/>
      <c r="D154" s="10"/>
      <c r="E154" s="10"/>
      <c r="F154" s="10"/>
      <c r="G154" s="10"/>
      <c r="H154" s="10"/>
      <c r="I154" s="10"/>
      <c r="J154" s="10"/>
      <c r="K154" s="10"/>
      <c r="L154" s="10"/>
      <c r="M154" s="10"/>
    </row>
    <row r="155" spans="1:14" ht="28.5" customHeight="1" x14ac:dyDescent="0.4">
      <c r="A155" s="10"/>
      <c r="B155" s="10"/>
      <c r="C155" s="10"/>
      <c r="D155" s="10"/>
      <c r="E155" s="10"/>
      <c r="F155" s="10"/>
      <c r="G155" s="10"/>
      <c r="H155" s="10"/>
      <c r="I155" s="10"/>
      <c r="J155" s="10"/>
      <c r="K155" s="10"/>
      <c r="L155" s="10"/>
      <c r="M155" s="10"/>
    </row>
    <row r="156" spans="1:14" ht="75" customHeight="1" x14ac:dyDescent="0.4">
      <c r="A156" s="129" t="s">
        <v>75</v>
      </c>
      <c r="B156" s="129"/>
      <c r="C156" s="129"/>
      <c r="D156" s="129"/>
      <c r="E156" s="129"/>
      <c r="F156" s="129"/>
      <c r="G156" s="129"/>
      <c r="H156" s="129"/>
      <c r="I156" s="129"/>
      <c r="J156" s="129"/>
      <c r="K156" s="129"/>
      <c r="L156" s="129"/>
      <c r="M156" s="129"/>
      <c r="N156" s="78"/>
    </row>
    <row r="157" spans="1:14" x14ac:dyDescent="0.4">
      <c r="B157" s="79"/>
      <c r="C157" s="79"/>
      <c r="D157" s="79"/>
      <c r="E157" s="79"/>
      <c r="F157" s="79"/>
      <c r="G157" s="79"/>
      <c r="H157" s="79"/>
    </row>
    <row r="158" spans="1:14" x14ac:dyDescent="0.4">
      <c r="B158" s="80"/>
      <c r="C158" s="76"/>
      <c r="D158" s="76"/>
      <c r="E158" s="76"/>
      <c r="F158" s="76"/>
      <c r="G158" s="81"/>
      <c r="H158" s="81"/>
    </row>
    <row r="159" spans="1:14" ht="45.75" x14ac:dyDescent="0.9">
      <c r="B159" s="11" t="s">
        <v>12</v>
      </c>
      <c r="C159" s="12"/>
      <c r="D159" s="12"/>
      <c r="E159" s="12"/>
      <c r="F159" s="130">
        <f>SUM(E182,I182,M182)</f>
        <v>0</v>
      </c>
      <c r="G159" s="130"/>
      <c r="H159" s="130"/>
      <c r="I159" s="12"/>
      <c r="J159" s="12"/>
    </row>
    <row r="161" spans="1:15" ht="48.75" customHeight="1" x14ac:dyDescent="0.4"/>
    <row r="162" spans="1:15" ht="35.25" x14ac:dyDescent="0.4">
      <c r="A162" s="39" t="s">
        <v>13</v>
      </c>
      <c r="B162" s="39"/>
      <c r="C162" s="39"/>
      <c r="D162" s="39"/>
      <c r="E162" s="39"/>
      <c r="F162" s="39"/>
      <c r="G162" s="39"/>
      <c r="H162" s="39"/>
      <c r="I162" s="39"/>
      <c r="J162" s="39"/>
      <c r="K162" s="39"/>
      <c r="L162" s="39"/>
      <c r="M162" s="39"/>
    </row>
    <row r="163" spans="1:15" ht="26.25" customHeight="1" x14ac:dyDescent="0.4">
      <c r="A163" s="39"/>
      <c r="B163" s="39"/>
      <c r="C163" s="39"/>
      <c r="D163" s="39"/>
      <c r="E163" s="39"/>
      <c r="F163" s="39"/>
      <c r="G163" s="39"/>
      <c r="H163" s="39"/>
      <c r="I163" s="39"/>
      <c r="J163" s="39"/>
      <c r="K163" s="39"/>
      <c r="L163" s="39"/>
      <c r="M163" s="61"/>
    </row>
    <row r="164" spans="1:15" ht="35.25" x14ac:dyDescent="0.4">
      <c r="A164" s="61" t="s">
        <v>76</v>
      </c>
      <c r="B164" s="61"/>
      <c r="C164" s="61"/>
      <c r="D164" s="61"/>
      <c r="E164" s="39"/>
      <c r="F164" s="39"/>
      <c r="G164" s="39"/>
      <c r="H164" s="39"/>
      <c r="I164" s="39"/>
      <c r="J164" s="39"/>
      <c r="K164" s="39"/>
      <c r="L164" s="39"/>
      <c r="M164" s="61"/>
    </row>
    <row r="165" spans="1:15" ht="35.25" x14ac:dyDescent="0.4">
      <c r="A165" s="61" t="s">
        <v>77</v>
      </c>
      <c r="B165" s="61"/>
      <c r="C165" s="61"/>
      <c r="D165" s="61"/>
      <c r="E165" s="39"/>
      <c r="F165" s="84">
        <f>COUNTIF(J33:J83,"150回以上")</f>
        <v>0</v>
      </c>
      <c r="G165" s="61" t="s">
        <v>78</v>
      </c>
      <c r="I165" s="61"/>
      <c r="J165" s="61"/>
      <c r="K165" s="61"/>
      <c r="L165" s="61"/>
      <c r="M165" s="61"/>
    </row>
    <row r="166" spans="1:15" ht="35.25" x14ac:dyDescent="0.4">
      <c r="A166" s="61" t="s">
        <v>79</v>
      </c>
      <c r="B166" s="61"/>
      <c r="C166" s="61"/>
      <c r="D166" s="61"/>
      <c r="E166" s="39"/>
      <c r="F166" s="84">
        <f>COUNTIF(J33:J83,"100回以上")</f>
        <v>0</v>
      </c>
      <c r="G166" s="61" t="s">
        <v>80</v>
      </c>
      <c r="I166" s="61"/>
      <c r="J166" s="61"/>
      <c r="K166" s="61"/>
      <c r="L166" s="61"/>
      <c r="M166" s="61"/>
    </row>
    <row r="167" spans="1:15" ht="41.25" customHeight="1" x14ac:dyDescent="0.4">
      <c r="A167" s="39"/>
      <c r="B167" s="39"/>
      <c r="C167" s="39"/>
      <c r="D167" s="39"/>
      <c r="E167" s="39"/>
      <c r="F167" s="39"/>
      <c r="G167" s="39"/>
      <c r="H167" s="39"/>
      <c r="I167" s="39"/>
      <c r="J167" s="39"/>
      <c r="K167" s="39"/>
      <c r="L167" s="39"/>
      <c r="M167" s="39"/>
      <c r="O167" s="85"/>
    </row>
    <row r="168" spans="1:15" ht="30.75" customHeight="1" x14ac:dyDescent="0.4">
      <c r="A168" s="86"/>
      <c r="B168" s="132" t="s">
        <v>9</v>
      </c>
      <c r="C168" s="132"/>
      <c r="D168" s="132"/>
      <c r="E168" s="155" t="s">
        <v>81</v>
      </c>
      <c r="F168" s="156"/>
      <c r="G168" s="156"/>
      <c r="H168" s="156"/>
      <c r="I168" s="155" t="s">
        <v>82</v>
      </c>
      <c r="J168" s="156"/>
      <c r="K168" s="156"/>
      <c r="L168" s="132" t="s">
        <v>83</v>
      </c>
      <c r="M168" s="133"/>
      <c r="O168" s="87"/>
    </row>
    <row r="169" spans="1:15" ht="18.75" customHeight="1" x14ac:dyDescent="0.4">
      <c r="A169" s="86"/>
      <c r="B169" s="135" t="s">
        <v>84</v>
      </c>
      <c r="C169" s="150"/>
      <c r="D169" s="150"/>
      <c r="E169" s="135" t="s">
        <v>85</v>
      </c>
      <c r="F169" s="151"/>
      <c r="G169" s="151"/>
      <c r="H169" s="151"/>
      <c r="I169" s="135" t="s">
        <v>86</v>
      </c>
      <c r="J169" s="151"/>
      <c r="K169" s="151"/>
      <c r="L169" s="152" t="s">
        <v>87</v>
      </c>
      <c r="M169" s="151"/>
      <c r="O169" s="87"/>
    </row>
    <row r="170" spans="1:15" ht="35.25" x14ac:dyDescent="0.4">
      <c r="A170" s="40" t="s">
        <v>88</v>
      </c>
      <c r="B170" s="40"/>
      <c r="C170" s="153">
        <f>I33</f>
        <v>0</v>
      </c>
      <c r="D170" s="153"/>
      <c r="E170" s="154">
        <f>IF(AND($F$165&gt;=4,J33="150回以上"),C170*3000,0)</f>
        <v>0</v>
      </c>
      <c r="F170" s="154"/>
      <c r="G170" s="154"/>
      <c r="H170" s="154"/>
      <c r="I170" s="154">
        <f>IF(AND($F$166&gt;=4,J33="100回以上"),C170*2000,0)</f>
        <v>0</v>
      </c>
      <c r="J170" s="154"/>
      <c r="K170" s="154"/>
      <c r="L170" s="88">
        <f>IF(AND(E170=0,I170=0),COUNTIF(B33:H33,"&gt;=50"),0)</f>
        <v>0</v>
      </c>
      <c r="M170" s="89">
        <f>L170*100000</f>
        <v>0</v>
      </c>
      <c r="O170" s="87"/>
    </row>
    <row r="171" spans="1:15" ht="35.25" x14ac:dyDescent="0.4">
      <c r="A171" s="40" t="s">
        <v>89</v>
      </c>
      <c r="B171" s="40"/>
      <c r="C171" s="153">
        <f>I37</f>
        <v>0</v>
      </c>
      <c r="D171" s="153"/>
      <c r="E171" s="154">
        <f>IF(AND($F$165&gt;=4,J37="150回以上"),C171*3000,0)</f>
        <v>0</v>
      </c>
      <c r="F171" s="154"/>
      <c r="G171" s="154"/>
      <c r="H171" s="154"/>
      <c r="I171" s="154">
        <f>IF(AND($F$166&gt;=4,J37="100回以上"),C171*2000,0)</f>
        <v>0</v>
      </c>
      <c r="J171" s="154"/>
      <c r="K171" s="154"/>
      <c r="L171" s="88">
        <f>IF(AND(E171=0,I171=0),COUNTIF(B37:H37,"&gt;=50"),0)</f>
        <v>0</v>
      </c>
      <c r="M171" s="89">
        <f t="shared" ref="M171:M181" si="7">L171*100000</f>
        <v>0</v>
      </c>
      <c r="O171" s="87"/>
    </row>
    <row r="172" spans="1:15" ht="35.25" x14ac:dyDescent="0.4">
      <c r="A172" s="40" t="s">
        <v>90</v>
      </c>
      <c r="B172" s="40"/>
      <c r="C172" s="153">
        <f>I41</f>
        <v>0</v>
      </c>
      <c r="D172" s="153"/>
      <c r="E172" s="154">
        <f>IF(AND($F$165&gt;=4,J41="150回以上"),C172*3000,0)</f>
        <v>0</v>
      </c>
      <c r="F172" s="154"/>
      <c r="G172" s="154"/>
      <c r="H172" s="154"/>
      <c r="I172" s="154">
        <f>IF(AND($F$166&gt;=4,J41="100回以上"),C172*2000,0)</f>
        <v>0</v>
      </c>
      <c r="J172" s="154"/>
      <c r="K172" s="154"/>
      <c r="L172" s="88">
        <f>IF(AND(E172=0,I172=0),COUNTIF(B41:H41,"&gt;=50"),0)</f>
        <v>0</v>
      </c>
      <c r="M172" s="89">
        <f t="shared" si="7"/>
        <v>0</v>
      </c>
      <c r="O172" s="87"/>
    </row>
    <row r="173" spans="1:15" ht="35.25" x14ac:dyDescent="0.4">
      <c r="A173" s="40" t="s">
        <v>91</v>
      </c>
      <c r="B173" s="40"/>
      <c r="C173" s="153">
        <f>I45</f>
        <v>0</v>
      </c>
      <c r="D173" s="153"/>
      <c r="E173" s="154">
        <f>IF(AND($F$165&gt;=4,J45="150回以上"),C173*3000,0)</f>
        <v>0</v>
      </c>
      <c r="F173" s="154"/>
      <c r="G173" s="154"/>
      <c r="H173" s="154"/>
      <c r="I173" s="154">
        <f>IF(AND($F$166&gt;=4,J45="100回以上"),C173*2000,0)</f>
        <v>0</v>
      </c>
      <c r="J173" s="154"/>
      <c r="K173" s="154"/>
      <c r="L173" s="88">
        <f>IF(AND(E173=0,I173=0),COUNTIF(B45:H45,"&gt;=50"),0)</f>
        <v>0</v>
      </c>
      <c r="M173" s="89">
        <f t="shared" si="7"/>
        <v>0</v>
      </c>
      <c r="O173" s="87"/>
    </row>
    <row r="174" spans="1:15" ht="35.25" x14ac:dyDescent="0.4">
      <c r="A174" s="40" t="s">
        <v>92</v>
      </c>
      <c r="B174" s="40"/>
      <c r="C174" s="153">
        <f>I49</f>
        <v>0</v>
      </c>
      <c r="D174" s="153"/>
      <c r="E174" s="154">
        <f>IF(AND($F$165&gt;=4,J49="150回以上"),C174*3000,0)</f>
        <v>0</v>
      </c>
      <c r="F174" s="154"/>
      <c r="G174" s="154"/>
      <c r="H174" s="154"/>
      <c r="I174" s="154">
        <f>IF(AND($F$166&gt;=4,J49="100回以上"),C174*2000,0)</f>
        <v>0</v>
      </c>
      <c r="J174" s="154"/>
      <c r="K174" s="154"/>
      <c r="L174" s="88">
        <f>IF(AND(E174=0,I174=0),COUNTIF(B49:H49,"&gt;=50"),0)</f>
        <v>0</v>
      </c>
      <c r="M174" s="89">
        <f t="shared" si="7"/>
        <v>0</v>
      </c>
      <c r="O174" s="87"/>
    </row>
    <row r="175" spans="1:15" ht="35.25" x14ac:dyDescent="0.4">
      <c r="A175" s="40" t="s">
        <v>93</v>
      </c>
      <c r="B175" s="40"/>
      <c r="C175" s="153">
        <f>I57</f>
        <v>0</v>
      </c>
      <c r="D175" s="153"/>
      <c r="E175" s="154">
        <f>IF(AND($F$165&gt;=4,J57="150回以上"),C175*3000,0)</f>
        <v>0</v>
      </c>
      <c r="F175" s="154"/>
      <c r="G175" s="154"/>
      <c r="H175" s="154"/>
      <c r="I175" s="154">
        <f>IF(AND($F$166&gt;=4,J57="100回以上"),C175*2000,0)</f>
        <v>0</v>
      </c>
      <c r="J175" s="154"/>
      <c r="K175" s="154"/>
      <c r="L175" s="88">
        <f>IF(AND(E175=0,I175=0),COUNTIF(B57:H57,"&gt;=50"),0)</f>
        <v>0</v>
      </c>
      <c r="M175" s="89">
        <f t="shared" si="7"/>
        <v>0</v>
      </c>
      <c r="O175" s="87"/>
    </row>
    <row r="176" spans="1:15" ht="35.25" x14ac:dyDescent="0.4">
      <c r="A176" s="40" t="s">
        <v>94</v>
      </c>
      <c r="B176" s="40"/>
      <c r="C176" s="153">
        <f>I61</f>
        <v>0</v>
      </c>
      <c r="D176" s="153"/>
      <c r="E176" s="154">
        <f>IF(AND($F$165&gt;=4,J61="150回以上"),C176*3000,0)</f>
        <v>0</v>
      </c>
      <c r="F176" s="154"/>
      <c r="G176" s="154"/>
      <c r="H176" s="154"/>
      <c r="I176" s="154">
        <f>IF(AND($F$166&gt;=4,J61="100回以上"),C176*2000,0)</f>
        <v>0</v>
      </c>
      <c r="J176" s="154"/>
      <c r="K176" s="154"/>
      <c r="L176" s="88">
        <f>IF(AND(E176=0,I176=0),COUNTIF(B61:H61,"&gt;=50"),0)</f>
        <v>0</v>
      </c>
      <c r="M176" s="89">
        <f t="shared" si="7"/>
        <v>0</v>
      </c>
      <c r="O176" s="87"/>
    </row>
    <row r="177" spans="1:15" ht="35.25" x14ac:dyDescent="0.4">
      <c r="A177" s="40" t="s">
        <v>95</v>
      </c>
      <c r="B177" s="40"/>
      <c r="C177" s="153">
        <f>I65</f>
        <v>0</v>
      </c>
      <c r="D177" s="153"/>
      <c r="E177" s="154">
        <f>IF(AND($F$165&gt;=4,J65="150回以上"),C177*3000,0)</f>
        <v>0</v>
      </c>
      <c r="F177" s="154"/>
      <c r="G177" s="154"/>
      <c r="H177" s="154"/>
      <c r="I177" s="154">
        <f>IF(AND($F$166&gt;=4,J65="100回以上"),C177*2000,0)</f>
        <v>0</v>
      </c>
      <c r="J177" s="154"/>
      <c r="K177" s="154"/>
      <c r="L177" s="88">
        <f>IF(AND(E177=0,I177=0),COUNTIF(B65:H65,"&gt;=50"),0)</f>
        <v>0</v>
      </c>
      <c r="M177" s="89">
        <f t="shared" si="7"/>
        <v>0</v>
      </c>
      <c r="O177" s="87"/>
    </row>
    <row r="178" spans="1:15" ht="35.25" x14ac:dyDescent="0.4">
      <c r="A178" s="40" t="s">
        <v>96</v>
      </c>
      <c r="B178" s="40"/>
      <c r="C178" s="153">
        <f>I69</f>
        <v>0</v>
      </c>
      <c r="D178" s="153"/>
      <c r="E178" s="154">
        <f>IF(AND($F$165&gt;=4,J69="150回以上"),C178*3000,0)</f>
        <v>0</v>
      </c>
      <c r="F178" s="154"/>
      <c r="G178" s="154"/>
      <c r="H178" s="154"/>
      <c r="I178" s="154">
        <f>IF(AND($F$166&gt;=4,J69="100回以上"),C178*2000,0)</f>
        <v>0</v>
      </c>
      <c r="J178" s="154"/>
      <c r="K178" s="154"/>
      <c r="L178" s="88">
        <f>IF(AND(E178=0,I178=0),COUNTIF(B69:H69,"&gt;=50"),0)</f>
        <v>0</v>
      </c>
      <c r="M178" s="89">
        <f t="shared" si="7"/>
        <v>0</v>
      </c>
      <c r="O178" s="87"/>
    </row>
    <row r="179" spans="1:15" ht="35.25" x14ac:dyDescent="0.4">
      <c r="A179" s="40" t="s">
        <v>97</v>
      </c>
      <c r="B179" s="40"/>
      <c r="C179" s="153">
        <f>I73</f>
        <v>0</v>
      </c>
      <c r="D179" s="153"/>
      <c r="E179" s="154">
        <f>IF(AND($F$165&gt;=4,J73="150回以上"),C179*3000,0)</f>
        <v>0</v>
      </c>
      <c r="F179" s="154"/>
      <c r="G179" s="154"/>
      <c r="H179" s="154"/>
      <c r="I179" s="154">
        <f>IF(AND($F$166&gt;=4,J73="100回以上"),C179*2000,0)</f>
        <v>0</v>
      </c>
      <c r="J179" s="154"/>
      <c r="K179" s="154"/>
      <c r="L179" s="88">
        <f>IF(AND(E179=0,I179=0),COUNTIF(B73:H73,"&gt;=50"),0)</f>
        <v>0</v>
      </c>
      <c r="M179" s="89">
        <f t="shared" si="7"/>
        <v>0</v>
      </c>
      <c r="O179" s="87"/>
    </row>
    <row r="180" spans="1:15" ht="35.25" x14ac:dyDescent="0.4">
      <c r="A180" s="40" t="s">
        <v>98</v>
      </c>
      <c r="B180" s="40"/>
      <c r="C180" s="153">
        <f>I77</f>
        <v>0</v>
      </c>
      <c r="D180" s="153"/>
      <c r="E180" s="154">
        <f>IF(AND($F$165&gt;=4,J77="150回以上"),C180*3000,0)</f>
        <v>0</v>
      </c>
      <c r="F180" s="154"/>
      <c r="G180" s="154"/>
      <c r="H180" s="154"/>
      <c r="I180" s="154">
        <f>IF(AND($F$166&gt;=4,J77="100回以上"),C180*2000,0)</f>
        <v>0</v>
      </c>
      <c r="J180" s="154"/>
      <c r="K180" s="154"/>
      <c r="L180" s="88">
        <f>IF(AND(E180=0,I180=0),COUNTIF(B77:H77,"&gt;=50"),0)</f>
        <v>0</v>
      </c>
      <c r="M180" s="89">
        <f t="shared" si="7"/>
        <v>0</v>
      </c>
      <c r="O180" s="87"/>
    </row>
    <row r="181" spans="1:15" ht="36" thickBot="1" x14ac:dyDescent="0.45">
      <c r="A181" s="61" t="s">
        <v>99</v>
      </c>
      <c r="B181" s="61"/>
      <c r="C181" s="159">
        <f>I81</f>
        <v>0</v>
      </c>
      <c r="D181" s="159"/>
      <c r="E181" s="160">
        <f>IF(AND($F$165&gt;=4,J81="150回以上"),C181*3000,0)</f>
        <v>0</v>
      </c>
      <c r="F181" s="160"/>
      <c r="G181" s="160"/>
      <c r="H181" s="160"/>
      <c r="I181" s="160">
        <f>IF(AND($F$166&gt;=4,J81="100回以上"),C181*2000,0)</f>
        <v>0</v>
      </c>
      <c r="J181" s="160"/>
      <c r="K181" s="160"/>
      <c r="L181" s="90">
        <f>IF(AND(E181=0,I181=0),COUNTIF(B81:H81,"&gt;=50"),0)</f>
        <v>0</v>
      </c>
      <c r="M181" s="91">
        <f t="shared" si="7"/>
        <v>0</v>
      </c>
    </row>
    <row r="182" spans="1:15" ht="36" thickTop="1" x14ac:dyDescent="0.4">
      <c r="A182" s="92" t="s">
        <v>100</v>
      </c>
      <c r="B182" s="92"/>
      <c r="C182" s="157">
        <f>SUM(C170:D181)</f>
        <v>0</v>
      </c>
      <c r="D182" s="157"/>
      <c r="E182" s="158">
        <f>SUM(E170:H181)</f>
        <v>0</v>
      </c>
      <c r="F182" s="158"/>
      <c r="G182" s="158"/>
      <c r="H182" s="158"/>
      <c r="I182" s="158">
        <f>SUM(I170:K181)</f>
        <v>0</v>
      </c>
      <c r="J182" s="158"/>
      <c r="K182" s="158"/>
      <c r="L182" s="93">
        <f>SUM(L170:L181)</f>
        <v>0</v>
      </c>
      <c r="M182" s="94">
        <f>SUM(M170:M181)</f>
        <v>0</v>
      </c>
    </row>
    <row r="183" spans="1:15" ht="90" customHeight="1" x14ac:dyDescent="0.4">
      <c r="A183" s="61"/>
      <c r="B183" s="61"/>
      <c r="C183" s="131"/>
      <c r="D183" s="131"/>
      <c r="E183" s="61"/>
      <c r="F183" s="61"/>
      <c r="G183" s="61"/>
      <c r="H183" s="61"/>
      <c r="I183" s="61"/>
      <c r="J183" s="61"/>
      <c r="K183" s="61"/>
      <c r="L183" s="61"/>
      <c r="M183" s="61"/>
    </row>
    <row r="184" spans="1:15" ht="35.25" x14ac:dyDescent="0.4">
      <c r="A184" s="63" t="s">
        <v>32</v>
      </c>
      <c r="B184" s="141"/>
      <c r="C184" s="142"/>
      <c r="D184" s="142"/>
      <c r="E184" s="142"/>
      <c r="F184" s="142"/>
      <c r="G184" s="143"/>
      <c r="H184" s="144" t="s">
        <v>33</v>
      </c>
      <c r="I184" s="144"/>
      <c r="J184" s="144"/>
      <c r="K184" s="145"/>
      <c r="L184" s="145"/>
      <c r="M184" s="145"/>
      <c r="N184" s="33"/>
    </row>
    <row r="185" spans="1:15" ht="35.25" x14ac:dyDescent="0.4">
      <c r="A185" s="63" t="s">
        <v>34</v>
      </c>
      <c r="B185" s="141"/>
      <c r="C185" s="142"/>
      <c r="D185" s="142"/>
      <c r="E185" s="142"/>
      <c r="F185" s="142"/>
      <c r="G185" s="143"/>
      <c r="H185" s="144" t="s">
        <v>35</v>
      </c>
      <c r="I185" s="144"/>
      <c r="J185" s="144"/>
      <c r="K185" s="145"/>
      <c r="L185" s="145"/>
      <c r="M185" s="145"/>
      <c r="N185" s="32"/>
    </row>
    <row r="186" spans="1:15" ht="30" customHeight="1" x14ac:dyDescent="0.4">
      <c r="A186" s="63" t="s">
        <v>36</v>
      </c>
      <c r="B186" s="141"/>
      <c r="C186" s="142"/>
      <c r="D186" s="142"/>
      <c r="E186" s="142"/>
      <c r="F186" s="142"/>
      <c r="G186" s="143"/>
      <c r="H186" s="144" t="s">
        <v>37</v>
      </c>
      <c r="I186" s="144"/>
      <c r="J186" s="144"/>
      <c r="K186" s="145"/>
      <c r="L186" s="145"/>
      <c r="M186" s="145"/>
      <c r="N186" s="32"/>
    </row>
    <row r="187" spans="1:15" ht="30" customHeight="1" x14ac:dyDescent="0.4">
      <c r="A187" s="63" t="s">
        <v>39</v>
      </c>
      <c r="B187" s="141"/>
      <c r="C187" s="142"/>
      <c r="D187" s="142"/>
      <c r="E187" s="142"/>
      <c r="F187" s="142"/>
      <c r="G187" s="142"/>
      <c r="H187" s="142"/>
      <c r="I187" s="142"/>
      <c r="J187" s="142"/>
      <c r="K187" s="142"/>
      <c r="L187" s="142"/>
      <c r="M187" s="143"/>
      <c r="N187" s="64"/>
    </row>
    <row r="188" spans="1:15" ht="30" customHeight="1" x14ac:dyDescent="0.4">
      <c r="A188" s="63" t="s">
        <v>38</v>
      </c>
      <c r="B188" s="141"/>
      <c r="C188" s="142"/>
      <c r="D188" s="142"/>
      <c r="E188" s="142"/>
      <c r="F188" s="142"/>
      <c r="G188" s="142"/>
      <c r="H188" s="142"/>
      <c r="I188" s="142"/>
      <c r="J188" s="142"/>
      <c r="K188" s="142"/>
      <c r="L188" s="142"/>
      <c r="M188" s="143"/>
      <c r="N188" s="13"/>
    </row>
    <row r="190" spans="1:15" x14ac:dyDescent="0.4">
      <c r="C190" s="149"/>
      <c r="D190" s="149"/>
    </row>
    <row r="191" spans="1:15" ht="18.75" customHeight="1" x14ac:dyDescent="0.4">
      <c r="C191" s="149"/>
      <c r="D191" s="149"/>
    </row>
    <row r="192" spans="1:15" ht="18.75" customHeight="1" x14ac:dyDescent="0.4">
      <c r="C192" s="149"/>
      <c r="D192" s="149"/>
    </row>
    <row r="193" spans="3:4" x14ac:dyDescent="0.4">
      <c r="C193" s="149"/>
      <c r="D193" s="149"/>
    </row>
    <row r="194" spans="3:4" x14ac:dyDescent="0.4">
      <c r="C194" s="149"/>
      <c r="D194" s="149"/>
    </row>
    <row r="195" spans="3:4" x14ac:dyDescent="0.4">
      <c r="C195" s="149"/>
      <c r="D195" s="149"/>
    </row>
    <row r="196" spans="3:4" x14ac:dyDescent="0.4">
      <c r="C196" s="149"/>
      <c r="D196" s="149"/>
    </row>
    <row r="197" spans="3:4" x14ac:dyDescent="0.4">
      <c r="C197" s="149"/>
      <c r="D197" s="149"/>
    </row>
    <row r="198" spans="3:4" x14ac:dyDescent="0.4">
      <c r="C198" s="149"/>
      <c r="D198" s="149"/>
    </row>
    <row r="199" spans="3:4" x14ac:dyDescent="0.4">
      <c r="C199" s="149"/>
      <c r="D199" s="149"/>
    </row>
    <row r="200" spans="3:4" x14ac:dyDescent="0.4">
      <c r="C200" s="149"/>
      <c r="D200" s="149"/>
    </row>
    <row r="201" spans="3:4" x14ac:dyDescent="0.4">
      <c r="C201" s="149"/>
      <c r="D201" s="149"/>
    </row>
    <row r="202" spans="3:4" x14ac:dyDescent="0.4">
      <c r="C202" s="149"/>
      <c r="D202" s="149"/>
    </row>
    <row r="203" spans="3:4" x14ac:dyDescent="0.4">
      <c r="C203" s="149"/>
      <c r="D203" s="149"/>
    </row>
    <row r="204" spans="3:4" x14ac:dyDescent="0.4">
      <c r="C204" s="149"/>
      <c r="D204" s="149"/>
    </row>
    <row r="205" spans="3:4" x14ac:dyDescent="0.4">
      <c r="C205" s="149"/>
      <c r="D205" s="149"/>
    </row>
  </sheetData>
  <mergeCells count="224">
    <mergeCell ref="C200:D200"/>
    <mergeCell ref="C201:D201"/>
    <mergeCell ref="C202:D202"/>
    <mergeCell ref="C203:D203"/>
    <mergeCell ref="C204:D204"/>
    <mergeCell ref="C205:D205"/>
    <mergeCell ref="C194:D194"/>
    <mergeCell ref="C195:D195"/>
    <mergeCell ref="C196:D196"/>
    <mergeCell ref="C197:D197"/>
    <mergeCell ref="C198:D198"/>
    <mergeCell ref="C199:D199"/>
    <mergeCell ref="B187:M187"/>
    <mergeCell ref="B188:M188"/>
    <mergeCell ref="C190:D190"/>
    <mergeCell ref="C191:D191"/>
    <mergeCell ref="C192:D192"/>
    <mergeCell ref="C193:D193"/>
    <mergeCell ref="B185:G185"/>
    <mergeCell ref="H185:J185"/>
    <mergeCell ref="K185:M185"/>
    <mergeCell ref="B186:G186"/>
    <mergeCell ref="H186:J186"/>
    <mergeCell ref="K186:M186"/>
    <mergeCell ref="C182:D182"/>
    <mergeCell ref="E182:H182"/>
    <mergeCell ref="I182:K182"/>
    <mergeCell ref="C183:D183"/>
    <mergeCell ref="B184:G184"/>
    <mergeCell ref="H184:J184"/>
    <mergeCell ref="K184:M184"/>
    <mergeCell ref="C180:D180"/>
    <mergeCell ref="E180:H180"/>
    <mergeCell ref="I180:K180"/>
    <mergeCell ref="C181:D181"/>
    <mergeCell ref="E181:H181"/>
    <mergeCell ref="I181:K181"/>
    <mergeCell ref="C178:D178"/>
    <mergeCell ref="E178:H178"/>
    <mergeCell ref="I178:K178"/>
    <mergeCell ref="C179:D179"/>
    <mergeCell ref="E179:H179"/>
    <mergeCell ref="I179:K179"/>
    <mergeCell ref="C176:D176"/>
    <mergeCell ref="E176:H176"/>
    <mergeCell ref="I176:K176"/>
    <mergeCell ref="C177:D177"/>
    <mergeCell ref="E177:H177"/>
    <mergeCell ref="I177:K177"/>
    <mergeCell ref="C174:D174"/>
    <mergeCell ref="E174:H174"/>
    <mergeCell ref="I174:K174"/>
    <mergeCell ref="C175:D175"/>
    <mergeCell ref="E175:H175"/>
    <mergeCell ref="I175:K175"/>
    <mergeCell ref="C172:D172"/>
    <mergeCell ref="E172:H172"/>
    <mergeCell ref="I172:K172"/>
    <mergeCell ref="C173:D173"/>
    <mergeCell ref="E173:H173"/>
    <mergeCell ref="I173:K173"/>
    <mergeCell ref="C170:D170"/>
    <mergeCell ref="E170:H170"/>
    <mergeCell ref="I170:K170"/>
    <mergeCell ref="C171:D171"/>
    <mergeCell ref="E171:H171"/>
    <mergeCell ref="I171:K171"/>
    <mergeCell ref="F159:H159"/>
    <mergeCell ref="B168:D168"/>
    <mergeCell ref="E168:H168"/>
    <mergeCell ref="I168:K168"/>
    <mergeCell ref="L168:M168"/>
    <mergeCell ref="B169:D169"/>
    <mergeCell ref="E169:H169"/>
    <mergeCell ref="I169:K169"/>
    <mergeCell ref="L169:M169"/>
    <mergeCell ref="B142:M142"/>
    <mergeCell ref="B143:M143"/>
    <mergeCell ref="K148:M148"/>
    <mergeCell ref="K149:M149"/>
    <mergeCell ref="A152:M152"/>
    <mergeCell ref="A156:M156"/>
    <mergeCell ref="B140:G140"/>
    <mergeCell ref="H140:J140"/>
    <mergeCell ref="K140:M140"/>
    <mergeCell ref="B141:G141"/>
    <mergeCell ref="H141:J141"/>
    <mergeCell ref="K141:M141"/>
    <mergeCell ref="B135:C135"/>
    <mergeCell ref="D135:L135"/>
    <mergeCell ref="B137:L137"/>
    <mergeCell ref="C138:D138"/>
    <mergeCell ref="B139:G139"/>
    <mergeCell ref="H139:J139"/>
    <mergeCell ref="K139:M139"/>
    <mergeCell ref="B132:C132"/>
    <mergeCell ref="D132:L132"/>
    <mergeCell ref="B133:C133"/>
    <mergeCell ref="D133:L133"/>
    <mergeCell ref="B134:C134"/>
    <mergeCell ref="D134:L134"/>
    <mergeCell ref="C126:D126"/>
    <mergeCell ref="B129:C129"/>
    <mergeCell ref="D129:L129"/>
    <mergeCell ref="B130:C130"/>
    <mergeCell ref="D130:L130"/>
    <mergeCell ref="B131:C131"/>
    <mergeCell ref="D131:L131"/>
    <mergeCell ref="B124:D124"/>
    <mergeCell ref="E124:F124"/>
    <mergeCell ref="G124:J124"/>
    <mergeCell ref="K124:M124"/>
    <mergeCell ref="B125:D125"/>
    <mergeCell ref="E125:F125"/>
    <mergeCell ref="G125:J125"/>
    <mergeCell ref="K125:M125"/>
    <mergeCell ref="K106:M106"/>
    <mergeCell ref="A109:M109"/>
    <mergeCell ref="A113:M113"/>
    <mergeCell ref="F116:H116"/>
    <mergeCell ref="C120:D120"/>
    <mergeCell ref="B122:D122"/>
    <mergeCell ref="E122:F123"/>
    <mergeCell ref="G122:J123"/>
    <mergeCell ref="K122:M123"/>
    <mergeCell ref="B123:D123"/>
    <mergeCell ref="D90:H90"/>
    <mergeCell ref="J90:L90"/>
    <mergeCell ref="A92:M96"/>
    <mergeCell ref="B99:M99"/>
    <mergeCell ref="C100:K100"/>
    <mergeCell ref="K105:M105"/>
    <mergeCell ref="K82:M82"/>
    <mergeCell ref="K83:M83"/>
    <mergeCell ref="D88:H88"/>
    <mergeCell ref="J88:K88"/>
    <mergeCell ref="D89:H89"/>
    <mergeCell ref="J89:L89"/>
    <mergeCell ref="K76:M76"/>
    <mergeCell ref="K77:M77"/>
    <mergeCell ref="K78:M78"/>
    <mergeCell ref="K79:M79"/>
    <mergeCell ref="K80:M80"/>
    <mergeCell ref="K81:M81"/>
    <mergeCell ref="K70:M70"/>
    <mergeCell ref="K71:M71"/>
    <mergeCell ref="K72:M72"/>
    <mergeCell ref="K73:M73"/>
    <mergeCell ref="K74:M74"/>
    <mergeCell ref="K75:M75"/>
    <mergeCell ref="K64:M64"/>
    <mergeCell ref="K65:M65"/>
    <mergeCell ref="K66:M66"/>
    <mergeCell ref="K67:M67"/>
    <mergeCell ref="K68:M68"/>
    <mergeCell ref="K69:M69"/>
    <mergeCell ref="K58:M58"/>
    <mergeCell ref="K59:M59"/>
    <mergeCell ref="K60:M60"/>
    <mergeCell ref="K61:M61"/>
    <mergeCell ref="K62:M62"/>
    <mergeCell ref="K63:M63"/>
    <mergeCell ref="B52:I52"/>
    <mergeCell ref="I54:I55"/>
    <mergeCell ref="J54:J55"/>
    <mergeCell ref="K54:M55"/>
    <mergeCell ref="K56:M56"/>
    <mergeCell ref="K57:M57"/>
    <mergeCell ref="K46:M46"/>
    <mergeCell ref="K47:M47"/>
    <mergeCell ref="K48:M48"/>
    <mergeCell ref="K49:M49"/>
    <mergeCell ref="K50:M50"/>
    <mergeCell ref="K51:M51"/>
    <mergeCell ref="K40:M40"/>
    <mergeCell ref="K41:M41"/>
    <mergeCell ref="K42:M42"/>
    <mergeCell ref="K43:M43"/>
    <mergeCell ref="K44:M44"/>
    <mergeCell ref="K45:M45"/>
    <mergeCell ref="K34:M34"/>
    <mergeCell ref="K35:M35"/>
    <mergeCell ref="K36:M36"/>
    <mergeCell ref="K37:M37"/>
    <mergeCell ref="K38:M38"/>
    <mergeCell ref="K39:M39"/>
    <mergeCell ref="B29:H29"/>
    <mergeCell ref="K29:M29"/>
    <mergeCell ref="K30:M30"/>
    <mergeCell ref="K31:M31"/>
    <mergeCell ref="K32:M32"/>
    <mergeCell ref="K33:M33"/>
    <mergeCell ref="K24:M24"/>
    <mergeCell ref="B25:H25"/>
    <mergeCell ref="K25:M25"/>
    <mergeCell ref="K26:M26"/>
    <mergeCell ref="K27:M27"/>
    <mergeCell ref="K28:M28"/>
    <mergeCell ref="K19:M19"/>
    <mergeCell ref="K20:M20"/>
    <mergeCell ref="B21:H21"/>
    <mergeCell ref="K21:M21"/>
    <mergeCell ref="K22:M22"/>
    <mergeCell ref="K23:M23"/>
    <mergeCell ref="K14:M14"/>
    <mergeCell ref="K15:M15"/>
    <mergeCell ref="K16:M16"/>
    <mergeCell ref="B17:H17"/>
    <mergeCell ref="K17:M17"/>
    <mergeCell ref="K18:M18"/>
    <mergeCell ref="B10:E10"/>
    <mergeCell ref="K10:M10"/>
    <mergeCell ref="B11:E11"/>
    <mergeCell ref="K11:M11"/>
    <mergeCell ref="K12:M12"/>
    <mergeCell ref="B13:H13"/>
    <mergeCell ref="K13:M13"/>
    <mergeCell ref="B1:I1"/>
    <mergeCell ref="I6:I7"/>
    <mergeCell ref="J6:J7"/>
    <mergeCell ref="K6:M7"/>
    <mergeCell ref="K8:M8"/>
    <mergeCell ref="B9:H9"/>
    <mergeCell ref="K9:M9"/>
  </mergeCells>
  <phoneticPr fontId="2"/>
  <dataValidations count="1">
    <dataValidation type="list" allowBlank="1" showInputMessage="1" sqref="J37 J41 J45 J49 J81 J61 J65 J69 J73 J77 J57 J33 J9 J13 J17 J25 J21 J29" xr:uid="{05D10772-18C3-4CD4-90CB-AD031F96E1A2}">
      <formula1>"100回未満,100回以上,150回以上"</formula1>
    </dataValidation>
  </dataValidations>
  <pageMargins left="0.70866141732283472" right="0.70866141732283472" top="0.74803149606299213" bottom="0.74803149606299213" header="0.31496062992125984" footer="0.31496062992125984"/>
  <pageSetup paperSize="9" scale="46" fitToHeight="0" orientation="portrait" cellComments="asDisplayed" r:id="rId1"/>
  <rowBreaks count="4" manualBreakCount="4">
    <brk id="51" max="12" man="1"/>
    <brk id="100" max="16383" man="1"/>
    <brk id="143" max="12" man="1"/>
    <brk id="100"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AB02-81DA-4F89-B11A-F5C99164B5A8}">
  <sheetPr>
    <pageSetUpPr fitToPage="1"/>
  </sheetPr>
  <dimension ref="A1:N140"/>
  <sheetViews>
    <sheetView view="pageBreakPreview" zoomScale="55" zoomScaleNormal="55" zoomScaleSheetLayoutView="55" workbookViewId="0">
      <pane xSplit="1" ySplit="7" topLeftCell="B11" activePane="bottomRight" state="frozen"/>
      <selection activeCell="W154" sqref="W154:W156"/>
      <selection pane="topRight" activeCell="W154" sqref="W154:W156"/>
      <selection pane="bottomLeft" activeCell="W154" sqref="W154:W156"/>
      <selection pane="bottomRight" activeCell="M83" sqref="M83"/>
    </sheetView>
  </sheetViews>
  <sheetFormatPr defaultRowHeight="18.75" x14ac:dyDescent="0.4"/>
  <cols>
    <col min="1" max="1" width="40.625" style="60" customWidth="1"/>
    <col min="2" max="7" width="9.375" style="60" bestFit="1" customWidth="1"/>
    <col min="8" max="8" width="9.125" style="60" bestFit="1" customWidth="1"/>
    <col min="9" max="9" width="13" style="60" bestFit="1" customWidth="1"/>
    <col min="10" max="10" width="15.875" style="60" customWidth="1"/>
    <col min="11" max="11" width="13.125" style="60" customWidth="1"/>
    <col min="12" max="12" width="24.625" style="60" customWidth="1"/>
    <col min="13" max="13" width="36.625" style="60" customWidth="1"/>
    <col min="14" max="16384" width="9" style="60"/>
  </cols>
  <sheetData>
    <row r="1" spans="1:12" ht="42" customHeight="1" x14ac:dyDescent="0.4">
      <c r="A1" s="50" t="s">
        <v>42</v>
      </c>
      <c r="B1" s="102" t="s">
        <v>61</v>
      </c>
      <c r="C1" s="103"/>
      <c r="D1" s="103"/>
      <c r="E1" s="103"/>
      <c r="F1" s="103"/>
      <c r="G1" s="103"/>
      <c r="H1" s="103"/>
      <c r="I1" s="103"/>
      <c r="L1" s="37" t="s">
        <v>53</v>
      </c>
    </row>
    <row r="2" spans="1:12" ht="77.25" customHeight="1" x14ac:dyDescent="0.4">
      <c r="A2" s="17" t="s">
        <v>65</v>
      </c>
      <c r="B2" s="17"/>
      <c r="C2" s="17"/>
      <c r="D2" s="17"/>
      <c r="E2" s="17"/>
      <c r="F2" s="17"/>
      <c r="G2" s="17"/>
      <c r="H2" s="17"/>
      <c r="I2" s="17"/>
      <c r="J2" s="17"/>
      <c r="L2" s="18" t="s">
        <v>30</v>
      </c>
    </row>
    <row r="3" spans="1:12" ht="45" customHeight="1" x14ac:dyDescent="0.4">
      <c r="A3" s="17"/>
      <c r="B3" s="17"/>
      <c r="C3" s="17"/>
      <c r="D3" s="17"/>
      <c r="E3" s="17"/>
      <c r="F3" s="17"/>
      <c r="G3" s="17"/>
      <c r="H3" s="17"/>
      <c r="I3" s="17"/>
      <c r="J3" s="17"/>
      <c r="L3" s="18"/>
    </row>
    <row r="4" spans="1:12" ht="45" customHeight="1" x14ac:dyDescent="0.4">
      <c r="A4" s="17" t="s">
        <v>49</v>
      </c>
      <c r="B4" s="17"/>
      <c r="C4" s="17"/>
      <c r="D4" s="17"/>
      <c r="E4" s="17"/>
      <c r="F4" s="17"/>
      <c r="G4" s="17"/>
      <c r="H4" s="17"/>
      <c r="I4" s="17"/>
      <c r="J4" s="17"/>
      <c r="L4" s="18"/>
    </row>
    <row r="5" spans="1:12" ht="45" customHeight="1" x14ac:dyDescent="0.4">
      <c r="A5" s="17"/>
      <c r="B5" s="17"/>
      <c r="C5" s="17"/>
      <c r="D5" s="17"/>
      <c r="E5" s="17"/>
      <c r="F5" s="17"/>
      <c r="G5" s="17"/>
      <c r="H5" s="17"/>
      <c r="I5" s="17"/>
      <c r="J5" s="17"/>
      <c r="L5" s="18"/>
    </row>
    <row r="6" spans="1:12" ht="24" x14ac:dyDescent="0.4">
      <c r="A6" s="20"/>
      <c r="B6" s="20"/>
      <c r="C6" s="20"/>
      <c r="D6" s="20"/>
      <c r="E6" s="20"/>
      <c r="F6" s="20"/>
      <c r="G6" s="20"/>
      <c r="H6" s="20"/>
      <c r="I6" s="104" t="s">
        <v>7</v>
      </c>
      <c r="J6" s="108" t="s">
        <v>8</v>
      </c>
      <c r="K6" s="108"/>
      <c r="L6" s="108"/>
    </row>
    <row r="7" spans="1:12" ht="27.75" customHeight="1" x14ac:dyDescent="0.4">
      <c r="A7" s="20"/>
      <c r="B7" s="26" t="s">
        <v>0</v>
      </c>
      <c r="C7" s="26" t="s">
        <v>1</v>
      </c>
      <c r="D7" s="26" t="s">
        <v>2</v>
      </c>
      <c r="E7" s="26" t="s">
        <v>3</v>
      </c>
      <c r="F7" s="26" t="s">
        <v>4</v>
      </c>
      <c r="G7" s="26" t="s">
        <v>5</v>
      </c>
      <c r="H7" s="26" t="s">
        <v>6</v>
      </c>
      <c r="I7" s="105"/>
      <c r="J7" s="108"/>
      <c r="K7" s="108"/>
      <c r="L7" s="108"/>
    </row>
    <row r="8" spans="1:12" ht="27.75" customHeight="1" x14ac:dyDescent="0.4">
      <c r="A8" s="20"/>
      <c r="B8" s="21"/>
      <c r="C8" s="21"/>
      <c r="D8" s="21"/>
      <c r="E8" s="21"/>
      <c r="F8" s="21">
        <v>44287</v>
      </c>
      <c r="G8" s="21">
        <f t="shared" ref="G8" si="0">F8+1</f>
        <v>44288</v>
      </c>
      <c r="H8" s="21">
        <f>G8+1</f>
        <v>44289</v>
      </c>
      <c r="I8" s="22"/>
      <c r="J8" s="108"/>
      <c r="K8" s="108"/>
      <c r="L8" s="108"/>
    </row>
    <row r="9" spans="1:12" ht="27.75" customHeight="1" x14ac:dyDescent="0.4">
      <c r="A9" s="38" t="s">
        <v>47</v>
      </c>
      <c r="B9" s="95"/>
      <c r="C9" s="96"/>
      <c r="D9" s="96"/>
      <c r="E9" s="97"/>
      <c r="F9" s="35"/>
      <c r="G9" s="35"/>
      <c r="H9" s="35"/>
      <c r="I9" s="30">
        <f>SUM(F9:H9)</f>
        <v>0</v>
      </c>
      <c r="J9" s="98"/>
      <c r="K9" s="98"/>
      <c r="L9" s="98"/>
    </row>
    <row r="10" spans="1:12" ht="27.75" customHeight="1" x14ac:dyDescent="0.4">
      <c r="A10" s="38" t="s">
        <v>48</v>
      </c>
      <c r="B10" s="95"/>
      <c r="C10" s="96"/>
      <c r="D10" s="96"/>
      <c r="E10" s="97"/>
      <c r="F10" s="35"/>
      <c r="G10" s="35"/>
      <c r="H10" s="35"/>
      <c r="I10" s="30">
        <f>SUM(F10:H10)</f>
        <v>0</v>
      </c>
      <c r="J10" s="98"/>
      <c r="K10" s="98"/>
      <c r="L10" s="98"/>
    </row>
    <row r="11" spans="1:12" ht="27.75" customHeight="1" x14ac:dyDescent="0.4">
      <c r="A11" s="23"/>
      <c r="B11" s="21">
        <f>H8+1</f>
        <v>44290</v>
      </c>
      <c r="C11" s="21">
        <f>B11+1</f>
        <v>44291</v>
      </c>
      <c r="D11" s="21">
        <f t="shared" ref="D11:G11" si="1">C11+1</f>
        <v>44292</v>
      </c>
      <c r="E11" s="21">
        <f t="shared" si="1"/>
        <v>44293</v>
      </c>
      <c r="F11" s="21">
        <f t="shared" si="1"/>
        <v>44294</v>
      </c>
      <c r="G11" s="21">
        <f t="shared" si="1"/>
        <v>44295</v>
      </c>
      <c r="H11" s="21">
        <f>G11+1</f>
        <v>44296</v>
      </c>
      <c r="I11" s="24"/>
      <c r="J11" s="98"/>
      <c r="K11" s="98"/>
      <c r="L11" s="98"/>
    </row>
    <row r="12" spans="1:12" ht="27.75" customHeight="1" x14ac:dyDescent="0.4">
      <c r="A12" s="38" t="s">
        <v>47</v>
      </c>
      <c r="B12" s="35"/>
      <c r="C12" s="35"/>
      <c r="D12" s="35"/>
      <c r="E12" s="35"/>
      <c r="F12" s="35"/>
      <c r="G12" s="35"/>
      <c r="H12" s="35"/>
      <c r="I12" s="24">
        <f>SUM(B12:H12)</f>
        <v>0</v>
      </c>
      <c r="J12" s="98"/>
      <c r="K12" s="98"/>
      <c r="L12" s="98"/>
    </row>
    <row r="13" spans="1:12" ht="27.75" customHeight="1" x14ac:dyDescent="0.4">
      <c r="A13" s="38" t="s">
        <v>48</v>
      </c>
      <c r="B13" s="35"/>
      <c r="C13" s="35"/>
      <c r="D13" s="35"/>
      <c r="E13" s="35"/>
      <c r="F13" s="35"/>
      <c r="G13" s="35"/>
      <c r="H13" s="35"/>
      <c r="I13" s="24">
        <f>SUM(B13:H13)</f>
        <v>0</v>
      </c>
      <c r="J13" s="98"/>
      <c r="K13" s="98"/>
      <c r="L13" s="98"/>
    </row>
    <row r="14" spans="1:12" ht="27.75" customHeight="1" x14ac:dyDescent="0.4">
      <c r="A14" s="23"/>
      <c r="B14" s="21">
        <f>H11+1</f>
        <v>44297</v>
      </c>
      <c r="C14" s="21">
        <f>B14+1</f>
        <v>44298</v>
      </c>
      <c r="D14" s="21">
        <f t="shared" ref="D14:G14" si="2">C14+1</f>
        <v>44299</v>
      </c>
      <c r="E14" s="21">
        <f t="shared" si="2"/>
        <v>44300</v>
      </c>
      <c r="F14" s="21">
        <f t="shared" si="2"/>
        <v>44301</v>
      </c>
      <c r="G14" s="21">
        <f t="shared" si="2"/>
        <v>44302</v>
      </c>
      <c r="H14" s="21">
        <f>G14+1</f>
        <v>44303</v>
      </c>
      <c r="I14" s="24"/>
      <c r="J14" s="98"/>
      <c r="K14" s="98"/>
      <c r="L14" s="98"/>
    </row>
    <row r="15" spans="1:12" ht="27.75" customHeight="1" x14ac:dyDescent="0.4">
      <c r="A15" s="38" t="s">
        <v>47</v>
      </c>
      <c r="B15" s="35"/>
      <c r="C15" s="35"/>
      <c r="D15" s="35"/>
      <c r="E15" s="35"/>
      <c r="F15" s="35"/>
      <c r="G15" s="35"/>
      <c r="H15" s="35">
        <v>10</v>
      </c>
      <c r="I15" s="24">
        <f>SUM(B15:H15)</f>
        <v>10</v>
      </c>
      <c r="J15" s="98"/>
      <c r="K15" s="98"/>
      <c r="L15" s="98"/>
    </row>
    <row r="16" spans="1:12" ht="27.75" customHeight="1" x14ac:dyDescent="0.4">
      <c r="A16" s="38" t="s">
        <v>48</v>
      </c>
      <c r="B16" s="35"/>
      <c r="C16" s="35"/>
      <c r="D16" s="35"/>
      <c r="E16" s="35"/>
      <c r="F16" s="35"/>
      <c r="G16" s="35"/>
      <c r="H16" s="35"/>
      <c r="I16" s="24">
        <f>SUM(B16:H16)</f>
        <v>0</v>
      </c>
      <c r="J16" s="98"/>
      <c r="K16" s="98"/>
      <c r="L16" s="98"/>
    </row>
    <row r="17" spans="1:13" ht="27.75" customHeight="1" x14ac:dyDescent="0.4">
      <c r="A17" s="23"/>
      <c r="B17" s="21">
        <f>H14+1</f>
        <v>44304</v>
      </c>
      <c r="C17" s="21">
        <f>B17+1</f>
        <v>44305</v>
      </c>
      <c r="D17" s="21">
        <f t="shared" ref="D17:G17" si="3">C17+1</f>
        <v>44306</v>
      </c>
      <c r="E17" s="21">
        <f t="shared" si="3"/>
        <v>44307</v>
      </c>
      <c r="F17" s="21">
        <f t="shared" si="3"/>
        <v>44308</v>
      </c>
      <c r="G17" s="21">
        <f t="shared" si="3"/>
        <v>44309</v>
      </c>
      <c r="H17" s="21">
        <f>G17+1</f>
        <v>44310</v>
      </c>
      <c r="I17" s="24"/>
      <c r="J17" s="98"/>
      <c r="K17" s="98"/>
      <c r="L17" s="98"/>
    </row>
    <row r="18" spans="1:13" ht="27.75" customHeight="1" x14ac:dyDescent="0.4">
      <c r="A18" s="38" t="s">
        <v>47</v>
      </c>
      <c r="B18" s="35"/>
      <c r="C18" s="35"/>
      <c r="D18" s="35"/>
      <c r="E18" s="35"/>
      <c r="F18" s="35"/>
      <c r="G18" s="35"/>
      <c r="H18" s="35">
        <v>10</v>
      </c>
      <c r="I18" s="24">
        <f>SUM(B18:H18)</f>
        <v>10</v>
      </c>
      <c r="J18" s="98"/>
      <c r="K18" s="98"/>
      <c r="L18" s="98"/>
    </row>
    <row r="19" spans="1:13" ht="27.75" customHeight="1" x14ac:dyDescent="0.4">
      <c r="A19" s="38" t="s">
        <v>48</v>
      </c>
      <c r="B19" s="35"/>
      <c r="C19" s="35"/>
      <c r="D19" s="35"/>
      <c r="E19" s="35"/>
      <c r="F19" s="35"/>
      <c r="G19" s="35"/>
      <c r="H19" s="35"/>
      <c r="I19" s="24">
        <f>SUM(B19:H19)</f>
        <v>0</v>
      </c>
      <c r="J19" s="98"/>
      <c r="K19" s="98"/>
      <c r="L19" s="98"/>
    </row>
    <row r="20" spans="1:13" ht="27.75" customHeight="1" x14ac:dyDescent="0.4">
      <c r="A20" s="23"/>
      <c r="B20" s="21">
        <f>H17+1</f>
        <v>44311</v>
      </c>
      <c r="C20" s="21">
        <f>B20+1</f>
        <v>44312</v>
      </c>
      <c r="D20" s="21">
        <f t="shared" ref="D20:G26" si="4">C20+1</f>
        <v>44313</v>
      </c>
      <c r="E20" s="21">
        <f t="shared" si="4"/>
        <v>44314</v>
      </c>
      <c r="F20" s="21">
        <f t="shared" si="4"/>
        <v>44315</v>
      </c>
      <c r="G20" s="21">
        <f t="shared" si="4"/>
        <v>44316</v>
      </c>
      <c r="H20" s="21">
        <f>G20+1</f>
        <v>44317</v>
      </c>
      <c r="I20" s="24"/>
      <c r="J20" s="98"/>
      <c r="K20" s="98"/>
      <c r="L20" s="98"/>
    </row>
    <row r="21" spans="1:13" ht="27.75" customHeight="1" x14ac:dyDescent="0.4">
      <c r="A21" s="38" t="s">
        <v>47</v>
      </c>
      <c r="B21" s="35"/>
      <c r="C21" s="35"/>
      <c r="D21" s="35"/>
      <c r="E21" s="35"/>
      <c r="F21" s="35"/>
      <c r="G21" s="35"/>
      <c r="H21" s="35">
        <v>10</v>
      </c>
      <c r="I21" s="24">
        <f>SUM(B21:H21)</f>
        <v>10</v>
      </c>
      <c r="J21" s="98"/>
      <c r="K21" s="98"/>
      <c r="L21" s="98"/>
    </row>
    <row r="22" spans="1:13" ht="27.75" customHeight="1" x14ac:dyDescent="0.4">
      <c r="A22" s="38" t="s">
        <v>48</v>
      </c>
      <c r="B22" s="35"/>
      <c r="C22" s="35"/>
      <c r="D22" s="35"/>
      <c r="E22" s="35"/>
      <c r="F22" s="35"/>
      <c r="G22" s="35"/>
      <c r="H22" s="35"/>
      <c r="I22" s="24">
        <f>SUM(B22:H22)</f>
        <v>0</v>
      </c>
      <c r="J22" s="98"/>
      <c r="K22" s="98"/>
      <c r="L22" s="98"/>
    </row>
    <row r="23" spans="1:13" ht="27.75" customHeight="1" x14ac:dyDescent="0.4">
      <c r="A23" s="23"/>
      <c r="B23" s="21">
        <f>H20+1</f>
        <v>44318</v>
      </c>
      <c r="C23" s="21">
        <f>B23+1</f>
        <v>44319</v>
      </c>
      <c r="D23" s="21">
        <f t="shared" ref="D23:G23" si="5">C23+1</f>
        <v>44320</v>
      </c>
      <c r="E23" s="21">
        <f t="shared" si="5"/>
        <v>44321</v>
      </c>
      <c r="F23" s="21">
        <f t="shared" si="5"/>
        <v>44322</v>
      </c>
      <c r="G23" s="21">
        <f t="shared" si="5"/>
        <v>44323</v>
      </c>
      <c r="H23" s="21">
        <f>G23+1</f>
        <v>44324</v>
      </c>
      <c r="I23" s="24"/>
      <c r="J23" s="98"/>
      <c r="K23" s="98"/>
      <c r="L23" s="98"/>
    </row>
    <row r="24" spans="1:13" ht="27.75" customHeight="1" x14ac:dyDescent="0.4">
      <c r="A24" s="38" t="s">
        <v>47</v>
      </c>
      <c r="B24" s="35"/>
      <c r="C24" s="35"/>
      <c r="D24" s="35"/>
      <c r="E24" s="35"/>
      <c r="F24" s="35"/>
      <c r="G24" s="35"/>
      <c r="H24" s="35">
        <v>10</v>
      </c>
      <c r="I24" s="24">
        <f>SUM(B24:H24)</f>
        <v>10</v>
      </c>
      <c r="J24" s="98"/>
      <c r="K24" s="98"/>
      <c r="L24" s="98"/>
    </row>
    <row r="25" spans="1:13" ht="27.75" customHeight="1" x14ac:dyDescent="0.4">
      <c r="A25" s="38" t="s">
        <v>48</v>
      </c>
      <c r="B25" s="35">
        <v>10</v>
      </c>
      <c r="C25" s="35"/>
      <c r="D25" s="35"/>
      <c r="E25" s="35"/>
      <c r="F25" s="35"/>
      <c r="G25" s="35"/>
      <c r="H25" s="35"/>
      <c r="I25" s="24">
        <f>SUM(B25:H25)</f>
        <v>10</v>
      </c>
      <c r="J25" s="98"/>
      <c r="K25" s="98"/>
      <c r="L25" s="98"/>
    </row>
    <row r="26" spans="1:13" ht="27.75" customHeight="1" x14ac:dyDescent="0.4">
      <c r="A26" s="23"/>
      <c r="B26" s="21">
        <f>H23+1</f>
        <v>44325</v>
      </c>
      <c r="C26" s="21">
        <f>B26+1</f>
        <v>44326</v>
      </c>
      <c r="D26" s="21">
        <f t="shared" si="4"/>
        <v>44327</v>
      </c>
      <c r="E26" s="21">
        <f t="shared" si="4"/>
        <v>44328</v>
      </c>
      <c r="F26" s="21">
        <f t="shared" si="4"/>
        <v>44329</v>
      </c>
      <c r="G26" s="21">
        <f t="shared" si="4"/>
        <v>44330</v>
      </c>
      <c r="H26" s="21">
        <f>G26+1</f>
        <v>44331</v>
      </c>
      <c r="I26" s="24"/>
      <c r="J26" s="98"/>
      <c r="K26" s="98"/>
      <c r="L26" s="98"/>
    </row>
    <row r="27" spans="1:13" ht="27.75" customHeight="1" x14ac:dyDescent="0.4">
      <c r="A27" s="38" t="s">
        <v>47</v>
      </c>
      <c r="B27" s="35"/>
      <c r="C27" s="35"/>
      <c r="D27" s="35"/>
      <c r="E27" s="35"/>
      <c r="F27" s="35"/>
      <c r="G27" s="35"/>
      <c r="H27" s="35"/>
      <c r="I27" s="24">
        <f>SUM(B27:H27)</f>
        <v>0</v>
      </c>
      <c r="J27" s="98"/>
      <c r="K27" s="98"/>
      <c r="L27" s="98"/>
      <c r="M27" s="7"/>
    </row>
    <row r="28" spans="1:13" ht="27.75" customHeight="1" x14ac:dyDescent="0.4">
      <c r="A28" s="38" t="s">
        <v>48</v>
      </c>
      <c r="B28" s="35"/>
      <c r="C28" s="35"/>
      <c r="D28" s="35"/>
      <c r="E28" s="35"/>
      <c r="F28" s="35"/>
      <c r="G28" s="35"/>
      <c r="H28" s="35"/>
      <c r="I28" s="24">
        <f>SUM(B28:H28)</f>
        <v>0</v>
      </c>
      <c r="J28" s="98"/>
      <c r="K28" s="98"/>
      <c r="L28" s="98"/>
      <c r="M28" s="7"/>
    </row>
    <row r="29" spans="1:13" ht="27.75" customHeight="1" x14ac:dyDescent="0.4">
      <c r="A29" s="23"/>
      <c r="B29" s="21">
        <f>H26+1</f>
        <v>44332</v>
      </c>
      <c r="C29" s="21">
        <f>B29+1</f>
        <v>44333</v>
      </c>
      <c r="D29" s="21">
        <f t="shared" ref="D29:G63" si="6">C29+1</f>
        <v>44334</v>
      </c>
      <c r="E29" s="21">
        <f t="shared" si="6"/>
        <v>44335</v>
      </c>
      <c r="F29" s="21">
        <f t="shared" si="6"/>
        <v>44336</v>
      </c>
      <c r="G29" s="21">
        <f t="shared" si="6"/>
        <v>44337</v>
      </c>
      <c r="H29" s="21">
        <f>G29+1</f>
        <v>44338</v>
      </c>
      <c r="I29" s="24"/>
      <c r="J29" s="98"/>
      <c r="K29" s="98"/>
      <c r="L29" s="98"/>
      <c r="M29" s="7"/>
    </row>
    <row r="30" spans="1:13" ht="27.75" customHeight="1" x14ac:dyDescent="0.4">
      <c r="A30" s="38" t="s">
        <v>47</v>
      </c>
      <c r="B30" s="35"/>
      <c r="C30" s="35"/>
      <c r="D30" s="35"/>
      <c r="E30" s="35"/>
      <c r="F30" s="35"/>
      <c r="G30" s="35"/>
      <c r="H30" s="35"/>
      <c r="I30" s="24">
        <f>SUM(B30:H30)</f>
        <v>0</v>
      </c>
      <c r="J30" s="98"/>
      <c r="K30" s="98"/>
      <c r="L30" s="98"/>
      <c r="M30" s="7"/>
    </row>
    <row r="31" spans="1:13" ht="27.75" customHeight="1" x14ac:dyDescent="0.4">
      <c r="A31" s="38" t="s">
        <v>48</v>
      </c>
      <c r="B31" s="35"/>
      <c r="C31" s="35"/>
      <c r="D31" s="35"/>
      <c r="E31" s="35"/>
      <c r="F31" s="35"/>
      <c r="G31" s="35"/>
      <c r="H31" s="35"/>
      <c r="I31" s="24">
        <f>SUM(B31:H31)</f>
        <v>0</v>
      </c>
      <c r="J31" s="98"/>
      <c r="K31" s="98"/>
      <c r="L31" s="98"/>
      <c r="M31" s="7"/>
    </row>
    <row r="32" spans="1:13" ht="27.75" customHeight="1" x14ac:dyDescent="0.4">
      <c r="A32" s="23"/>
      <c r="B32" s="21">
        <f>H29+1</f>
        <v>44339</v>
      </c>
      <c r="C32" s="21">
        <f>B32+1</f>
        <v>44340</v>
      </c>
      <c r="D32" s="21">
        <f t="shared" si="6"/>
        <v>44341</v>
      </c>
      <c r="E32" s="21">
        <f t="shared" si="6"/>
        <v>44342</v>
      </c>
      <c r="F32" s="21">
        <f t="shared" si="6"/>
        <v>44343</v>
      </c>
      <c r="G32" s="21">
        <f t="shared" si="6"/>
        <v>44344</v>
      </c>
      <c r="H32" s="21">
        <f>G32+1</f>
        <v>44345</v>
      </c>
      <c r="I32" s="24"/>
      <c r="J32" s="98"/>
      <c r="K32" s="98"/>
      <c r="L32" s="98"/>
      <c r="M32" s="7"/>
    </row>
    <row r="33" spans="1:13" ht="27.75" customHeight="1" x14ac:dyDescent="0.4">
      <c r="A33" s="38" t="s">
        <v>47</v>
      </c>
      <c r="B33" s="35"/>
      <c r="C33" s="35"/>
      <c r="D33" s="35"/>
      <c r="E33" s="35"/>
      <c r="F33" s="35"/>
      <c r="G33" s="35"/>
      <c r="H33" s="35"/>
      <c r="I33" s="24">
        <f>SUM(B33:H33)</f>
        <v>0</v>
      </c>
      <c r="J33" s="98"/>
      <c r="K33" s="98"/>
      <c r="L33" s="98"/>
      <c r="M33" s="7"/>
    </row>
    <row r="34" spans="1:13" ht="27.75" customHeight="1" x14ac:dyDescent="0.4">
      <c r="A34" s="38" t="s">
        <v>48</v>
      </c>
      <c r="B34" s="35"/>
      <c r="C34" s="35"/>
      <c r="D34" s="35"/>
      <c r="E34" s="35"/>
      <c r="F34" s="35"/>
      <c r="G34" s="35"/>
      <c r="H34" s="35"/>
      <c r="I34" s="24">
        <f>SUM(B34:H34)</f>
        <v>0</v>
      </c>
      <c r="J34" s="98"/>
      <c r="K34" s="98"/>
      <c r="L34" s="98"/>
      <c r="M34" s="7"/>
    </row>
    <row r="35" spans="1:13" ht="27.75" customHeight="1" x14ac:dyDescent="0.4">
      <c r="A35" s="23"/>
      <c r="B35" s="21">
        <f>H32+1</f>
        <v>44346</v>
      </c>
      <c r="C35" s="21">
        <f>B35+1</f>
        <v>44347</v>
      </c>
      <c r="D35" s="21">
        <f t="shared" si="6"/>
        <v>44348</v>
      </c>
      <c r="E35" s="21">
        <f t="shared" si="6"/>
        <v>44349</v>
      </c>
      <c r="F35" s="21">
        <f t="shared" si="6"/>
        <v>44350</v>
      </c>
      <c r="G35" s="21">
        <f t="shared" si="6"/>
        <v>44351</v>
      </c>
      <c r="H35" s="21">
        <f>G35+1</f>
        <v>44352</v>
      </c>
      <c r="I35" s="24"/>
      <c r="J35" s="98"/>
      <c r="K35" s="98"/>
      <c r="L35" s="98"/>
      <c r="M35" s="7"/>
    </row>
    <row r="36" spans="1:13" ht="27.75" customHeight="1" x14ac:dyDescent="0.4">
      <c r="A36" s="38" t="s">
        <v>47</v>
      </c>
      <c r="B36" s="35"/>
      <c r="C36" s="35"/>
      <c r="D36" s="35"/>
      <c r="E36" s="35"/>
      <c r="F36" s="35"/>
      <c r="G36" s="35"/>
      <c r="H36" s="35">
        <v>12</v>
      </c>
      <c r="I36" s="24">
        <f>SUM(B36:H36)</f>
        <v>12</v>
      </c>
      <c r="J36" s="98"/>
      <c r="K36" s="98"/>
      <c r="L36" s="98"/>
      <c r="M36" s="7"/>
    </row>
    <row r="37" spans="1:13" ht="27.75" customHeight="1" x14ac:dyDescent="0.4">
      <c r="A37" s="38" t="s">
        <v>48</v>
      </c>
      <c r="B37" s="35"/>
      <c r="C37" s="35"/>
      <c r="D37" s="35"/>
      <c r="E37" s="35"/>
      <c r="F37" s="35"/>
      <c r="G37" s="35"/>
      <c r="H37" s="35"/>
      <c r="I37" s="24">
        <f>SUM(B37:H37)</f>
        <v>0</v>
      </c>
      <c r="J37" s="98"/>
      <c r="K37" s="98"/>
      <c r="L37" s="98"/>
      <c r="M37" s="7"/>
    </row>
    <row r="38" spans="1:13" ht="27.75" customHeight="1" x14ac:dyDescent="0.4">
      <c r="A38" s="23"/>
      <c r="B38" s="21">
        <f>H35+1</f>
        <v>44353</v>
      </c>
      <c r="C38" s="21">
        <f>B38+1</f>
        <v>44354</v>
      </c>
      <c r="D38" s="21">
        <f t="shared" si="6"/>
        <v>44355</v>
      </c>
      <c r="E38" s="21">
        <f t="shared" si="6"/>
        <v>44356</v>
      </c>
      <c r="F38" s="21">
        <f t="shared" si="6"/>
        <v>44357</v>
      </c>
      <c r="G38" s="21">
        <f t="shared" si="6"/>
        <v>44358</v>
      </c>
      <c r="H38" s="21">
        <f>G38+1</f>
        <v>44359</v>
      </c>
      <c r="I38" s="24"/>
      <c r="J38" s="98"/>
      <c r="K38" s="98"/>
      <c r="L38" s="98"/>
      <c r="M38" s="7"/>
    </row>
    <row r="39" spans="1:13" ht="27.75" customHeight="1" x14ac:dyDescent="0.4">
      <c r="A39" s="38" t="s">
        <v>47</v>
      </c>
      <c r="B39" s="35"/>
      <c r="C39" s="35"/>
      <c r="D39" s="35"/>
      <c r="E39" s="35"/>
      <c r="F39" s="35"/>
      <c r="G39" s="35"/>
      <c r="H39" s="35">
        <v>12</v>
      </c>
      <c r="I39" s="24">
        <f>SUM(B39:H39)</f>
        <v>12</v>
      </c>
      <c r="J39" s="98"/>
      <c r="K39" s="98"/>
      <c r="L39" s="98"/>
      <c r="M39" s="7"/>
    </row>
    <row r="40" spans="1:13" ht="27.75" customHeight="1" x14ac:dyDescent="0.4">
      <c r="A40" s="38" t="s">
        <v>48</v>
      </c>
      <c r="B40" s="35"/>
      <c r="C40" s="35"/>
      <c r="D40" s="35"/>
      <c r="E40" s="35"/>
      <c r="F40" s="35"/>
      <c r="G40" s="35"/>
      <c r="H40" s="35"/>
      <c r="I40" s="24">
        <f>SUM(B40:H40)</f>
        <v>0</v>
      </c>
      <c r="J40" s="98"/>
      <c r="K40" s="98"/>
      <c r="L40" s="98"/>
      <c r="M40" s="7"/>
    </row>
    <row r="41" spans="1:13" ht="46.5" customHeight="1" x14ac:dyDescent="0.4">
      <c r="A41" s="50" t="s">
        <v>42</v>
      </c>
      <c r="B41" s="167" t="str">
        <f>B1</f>
        <v>医療法人□□会　山鹿医院</v>
      </c>
      <c r="C41" s="168"/>
      <c r="D41" s="168"/>
      <c r="E41" s="168"/>
      <c r="F41" s="168"/>
      <c r="G41" s="168"/>
      <c r="H41" s="168"/>
      <c r="I41" s="168"/>
      <c r="J41" s="19"/>
      <c r="K41" s="25"/>
      <c r="L41" s="18" t="s">
        <v>31</v>
      </c>
      <c r="M41" s="7"/>
    </row>
    <row r="42" spans="1:13" ht="20.25" customHeight="1" x14ac:dyDescent="0.4">
      <c r="A42" s="51"/>
      <c r="B42" s="52"/>
      <c r="C42" s="53"/>
      <c r="D42" s="53"/>
      <c r="E42" s="53"/>
      <c r="F42" s="53"/>
      <c r="G42" s="53"/>
      <c r="H42" s="53"/>
      <c r="I42" s="53"/>
      <c r="J42" s="19"/>
      <c r="K42" s="25"/>
      <c r="L42" s="18"/>
      <c r="M42" s="7"/>
    </row>
    <row r="43" spans="1:13" ht="24" x14ac:dyDescent="0.4">
      <c r="A43" s="20"/>
      <c r="B43" s="20"/>
      <c r="C43" s="20"/>
      <c r="D43" s="20"/>
      <c r="E43" s="20"/>
      <c r="F43" s="20"/>
      <c r="G43" s="20"/>
      <c r="H43" s="20"/>
      <c r="I43" s="112" t="s">
        <v>7</v>
      </c>
      <c r="J43" s="114" t="s">
        <v>8</v>
      </c>
      <c r="K43" s="169"/>
      <c r="L43" s="169"/>
      <c r="M43" s="8"/>
    </row>
    <row r="44" spans="1:13" ht="24" x14ac:dyDescent="0.4">
      <c r="A44" s="20"/>
      <c r="B44" s="27" t="s">
        <v>0</v>
      </c>
      <c r="C44" s="27" t="s">
        <v>1</v>
      </c>
      <c r="D44" s="27" t="s">
        <v>2</v>
      </c>
      <c r="E44" s="27" t="s">
        <v>3</v>
      </c>
      <c r="F44" s="27" t="s">
        <v>4</v>
      </c>
      <c r="G44" s="27" t="s">
        <v>5</v>
      </c>
      <c r="H44" s="27" t="s">
        <v>6</v>
      </c>
      <c r="I44" s="113"/>
      <c r="J44" s="116"/>
      <c r="K44" s="117"/>
      <c r="L44" s="117"/>
      <c r="M44" s="8"/>
    </row>
    <row r="45" spans="1:13" ht="26.25" customHeight="1" x14ac:dyDescent="0.4">
      <c r="A45" s="23"/>
      <c r="B45" s="21">
        <f>H38+1</f>
        <v>44360</v>
      </c>
      <c r="C45" s="21">
        <f>B45+1</f>
        <v>44361</v>
      </c>
      <c r="D45" s="21">
        <f t="shared" si="6"/>
        <v>44362</v>
      </c>
      <c r="E45" s="21">
        <f t="shared" si="6"/>
        <v>44363</v>
      </c>
      <c r="F45" s="21">
        <f t="shared" si="6"/>
        <v>44364</v>
      </c>
      <c r="G45" s="21">
        <f t="shared" si="6"/>
        <v>44365</v>
      </c>
      <c r="H45" s="21">
        <f>G45+1</f>
        <v>44366</v>
      </c>
      <c r="I45" s="24"/>
      <c r="J45" s="98"/>
      <c r="K45" s="98"/>
      <c r="L45" s="98"/>
      <c r="M45" s="7"/>
    </row>
    <row r="46" spans="1:13" ht="26.25" customHeight="1" x14ac:dyDescent="0.4">
      <c r="A46" s="38" t="s">
        <v>47</v>
      </c>
      <c r="B46" s="35"/>
      <c r="C46" s="35"/>
      <c r="D46" s="35"/>
      <c r="E46" s="35"/>
      <c r="F46" s="35"/>
      <c r="G46" s="35"/>
      <c r="H46" s="35">
        <v>12</v>
      </c>
      <c r="I46" s="24">
        <f>SUM(B46:H46)</f>
        <v>12</v>
      </c>
      <c r="J46" s="98"/>
      <c r="K46" s="98"/>
      <c r="L46" s="98"/>
      <c r="M46" s="7"/>
    </row>
    <row r="47" spans="1:13" ht="26.25" customHeight="1" x14ac:dyDescent="0.4">
      <c r="A47" s="38" t="s">
        <v>48</v>
      </c>
      <c r="B47" s="35">
        <v>12</v>
      </c>
      <c r="C47" s="35"/>
      <c r="D47" s="35"/>
      <c r="E47" s="35"/>
      <c r="F47" s="35"/>
      <c r="G47" s="35"/>
      <c r="H47" s="35"/>
      <c r="I47" s="24">
        <f>SUM(B47:H47)</f>
        <v>12</v>
      </c>
      <c r="J47" s="98"/>
      <c r="K47" s="98"/>
      <c r="L47" s="98"/>
      <c r="M47" s="7"/>
    </row>
    <row r="48" spans="1:13" ht="26.25" customHeight="1" x14ac:dyDescent="0.4">
      <c r="A48" s="23"/>
      <c r="B48" s="21">
        <f>H45+1</f>
        <v>44367</v>
      </c>
      <c r="C48" s="21">
        <f>B48+1</f>
        <v>44368</v>
      </c>
      <c r="D48" s="21">
        <f t="shared" si="6"/>
        <v>44369</v>
      </c>
      <c r="E48" s="21">
        <f t="shared" si="6"/>
        <v>44370</v>
      </c>
      <c r="F48" s="21">
        <f t="shared" si="6"/>
        <v>44371</v>
      </c>
      <c r="G48" s="21">
        <f t="shared" si="6"/>
        <v>44372</v>
      </c>
      <c r="H48" s="21">
        <f>G48+1</f>
        <v>44373</v>
      </c>
      <c r="I48" s="24"/>
      <c r="J48" s="98"/>
      <c r="K48" s="98"/>
      <c r="L48" s="98"/>
      <c r="M48" s="7"/>
    </row>
    <row r="49" spans="1:13" ht="26.25" customHeight="1" x14ac:dyDescent="0.4">
      <c r="A49" s="38" t="s">
        <v>47</v>
      </c>
      <c r="B49" s="35"/>
      <c r="C49" s="35"/>
      <c r="D49" s="35"/>
      <c r="E49" s="35"/>
      <c r="F49" s="35"/>
      <c r="G49" s="35"/>
      <c r="H49" s="35">
        <v>12</v>
      </c>
      <c r="I49" s="24">
        <f>SUM(B49:H49)</f>
        <v>12</v>
      </c>
      <c r="J49" s="98"/>
      <c r="K49" s="98"/>
      <c r="L49" s="98"/>
      <c r="M49" s="7"/>
    </row>
    <row r="50" spans="1:13" ht="26.25" customHeight="1" x14ac:dyDescent="0.4">
      <c r="A50" s="38" t="s">
        <v>48</v>
      </c>
      <c r="B50" s="35">
        <v>12</v>
      </c>
      <c r="C50" s="35"/>
      <c r="D50" s="35"/>
      <c r="E50" s="35"/>
      <c r="F50" s="35"/>
      <c r="G50" s="35"/>
      <c r="H50" s="35"/>
      <c r="I50" s="24">
        <f>SUM(B50:H50)</f>
        <v>12</v>
      </c>
      <c r="J50" s="98"/>
      <c r="K50" s="98"/>
      <c r="L50" s="98"/>
      <c r="M50" s="7"/>
    </row>
    <row r="51" spans="1:13" ht="27" customHeight="1" x14ac:dyDescent="0.4">
      <c r="A51" s="23"/>
      <c r="B51" s="21">
        <f>H48+1</f>
        <v>44374</v>
      </c>
      <c r="C51" s="21">
        <f>B51+1</f>
        <v>44375</v>
      </c>
      <c r="D51" s="21">
        <f t="shared" si="6"/>
        <v>44376</v>
      </c>
      <c r="E51" s="21">
        <f t="shared" si="6"/>
        <v>44377</v>
      </c>
      <c r="F51" s="21">
        <f t="shared" si="6"/>
        <v>44378</v>
      </c>
      <c r="G51" s="21">
        <f t="shared" si="6"/>
        <v>44379</v>
      </c>
      <c r="H51" s="21">
        <f>G51+1</f>
        <v>44380</v>
      </c>
      <c r="I51" s="24"/>
      <c r="J51" s="98"/>
      <c r="K51" s="98"/>
      <c r="L51" s="98"/>
      <c r="M51" s="7"/>
    </row>
    <row r="52" spans="1:13" ht="27" customHeight="1" x14ac:dyDescent="0.4">
      <c r="A52" s="38" t="s">
        <v>47</v>
      </c>
      <c r="B52" s="35"/>
      <c r="C52" s="35"/>
      <c r="D52" s="35"/>
      <c r="E52" s="35"/>
      <c r="F52" s="35"/>
      <c r="G52" s="35"/>
      <c r="H52" s="35">
        <v>12</v>
      </c>
      <c r="I52" s="24">
        <f>SUM(B52:H52)</f>
        <v>12</v>
      </c>
      <c r="J52" s="98"/>
      <c r="K52" s="98"/>
      <c r="L52" s="98"/>
      <c r="M52" s="7"/>
    </row>
    <row r="53" spans="1:13" ht="27" customHeight="1" x14ac:dyDescent="0.4">
      <c r="A53" s="38" t="s">
        <v>48</v>
      </c>
      <c r="B53" s="35">
        <v>12</v>
      </c>
      <c r="C53" s="35"/>
      <c r="D53" s="35"/>
      <c r="E53" s="35"/>
      <c r="F53" s="35"/>
      <c r="G53" s="35"/>
      <c r="H53" s="35"/>
      <c r="I53" s="24">
        <f>SUM(B53:H53)</f>
        <v>12</v>
      </c>
      <c r="J53" s="98"/>
      <c r="K53" s="98"/>
      <c r="L53" s="98"/>
      <c r="M53" s="7"/>
    </row>
    <row r="54" spans="1:13" ht="27" customHeight="1" x14ac:dyDescent="0.4">
      <c r="A54" s="23"/>
      <c r="B54" s="21">
        <f>H51+1</f>
        <v>44381</v>
      </c>
      <c r="C54" s="21">
        <f>B54+1</f>
        <v>44382</v>
      </c>
      <c r="D54" s="21">
        <f t="shared" si="6"/>
        <v>44383</v>
      </c>
      <c r="E54" s="21">
        <f t="shared" si="6"/>
        <v>44384</v>
      </c>
      <c r="F54" s="21">
        <f t="shared" si="6"/>
        <v>44385</v>
      </c>
      <c r="G54" s="21">
        <f t="shared" si="6"/>
        <v>44386</v>
      </c>
      <c r="H54" s="21">
        <f>G54+1</f>
        <v>44387</v>
      </c>
      <c r="I54" s="24"/>
      <c r="J54" s="98"/>
      <c r="K54" s="98"/>
      <c r="L54" s="98"/>
      <c r="M54" s="7"/>
    </row>
    <row r="55" spans="1:13" ht="27" customHeight="1" x14ac:dyDescent="0.4">
      <c r="A55" s="38" t="s">
        <v>47</v>
      </c>
      <c r="B55" s="35"/>
      <c r="C55" s="35"/>
      <c r="D55" s="35"/>
      <c r="E55" s="35"/>
      <c r="F55" s="35"/>
      <c r="G55" s="35"/>
      <c r="H55" s="35">
        <v>12</v>
      </c>
      <c r="I55" s="24">
        <f>SUM(B55:H55)</f>
        <v>12</v>
      </c>
      <c r="J55" s="98"/>
      <c r="K55" s="98"/>
      <c r="L55" s="98"/>
      <c r="M55" s="7"/>
    </row>
    <row r="56" spans="1:13" ht="27" customHeight="1" x14ac:dyDescent="0.4">
      <c r="A56" s="38" t="s">
        <v>48</v>
      </c>
      <c r="B56" s="35">
        <v>12</v>
      </c>
      <c r="C56" s="35"/>
      <c r="D56" s="35"/>
      <c r="E56" s="35"/>
      <c r="F56" s="35"/>
      <c r="G56" s="35"/>
      <c r="H56" s="35"/>
      <c r="I56" s="24">
        <f>SUM(B56:H56)</f>
        <v>12</v>
      </c>
      <c r="J56" s="98"/>
      <c r="K56" s="98"/>
      <c r="L56" s="98"/>
      <c r="M56" s="7"/>
    </row>
    <row r="57" spans="1:13" ht="27" customHeight="1" x14ac:dyDescent="0.4">
      <c r="A57" s="23"/>
      <c r="B57" s="21">
        <f>H54+1</f>
        <v>44388</v>
      </c>
      <c r="C57" s="21">
        <f>B57+1</f>
        <v>44389</v>
      </c>
      <c r="D57" s="21">
        <f t="shared" si="6"/>
        <v>44390</v>
      </c>
      <c r="E57" s="21">
        <f t="shared" si="6"/>
        <v>44391</v>
      </c>
      <c r="F57" s="21">
        <f t="shared" si="6"/>
        <v>44392</v>
      </c>
      <c r="G57" s="21">
        <f t="shared" si="6"/>
        <v>44393</v>
      </c>
      <c r="H57" s="21">
        <f>G57+1</f>
        <v>44394</v>
      </c>
      <c r="I57" s="36"/>
      <c r="J57" s="98"/>
      <c r="K57" s="98"/>
      <c r="L57" s="98"/>
      <c r="M57" s="7"/>
    </row>
    <row r="58" spans="1:13" ht="27" customHeight="1" x14ac:dyDescent="0.4">
      <c r="A58" s="38" t="s">
        <v>47</v>
      </c>
      <c r="B58" s="35"/>
      <c r="C58" s="35"/>
      <c r="D58" s="35"/>
      <c r="E58" s="35"/>
      <c r="F58" s="35"/>
      <c r="G58" s="35"/>
      <c r="H58" s="35">
        <v>12</v>
      </c>
      <c r="I58" s="24">
        <f>SUM(B58:H58)</f>
        <v>12</v>
      </c>
      <c r="J58" s="98"/>
      <c r="K58" s="98"/>
      <c r="L58" s="98"/>
      <c r="M58" s="7"/>
    </row>
    <row r="59" spans="1:13" ht="27" customHeight="1" x14ac:dyDescent="0.4">
      <c r="A59" s="38" t="s">
        <v>48</v>
      </c>
      <c r="B59" s="35">
        <v>12</v>
      </c>
      <c r="C59" s="35"/>
      <c r="D59" s="35"/>
      <c r="E59" s="35"/>
      <c r="F59" s="35"/>
      <c r="G59" s="35"/>
      <c r="H59" s="35"/>
      <c r="I59" s="24">
        <f>SUM(B59:H59)</f>
        <v>12</v>
      </c>
      <c r="J59" s="98"/>
      <c r="K59" s="98"/>
      <c r="L59" s="98"/>
      <c r="M59" s="7"/>
    </row>
    <row r="60" spans="1:13" ht="27" customHeight="1" x14ac:dyDescent="0.4">
      <c r="A60" s="23"/>
      <c r="B60" s="21">
        <f>H57+1</f>
        <v>44395</v>
      </c>
      <c r="C60" s="21">
        <f>B60+1</f>
        <v>44396</v>
      </c>
      <c r="D60" s="21">
        <f t="shared" si="6"/>
        <v>44397</v>
      </c>
      <c r="E60" s="21">
        <f t="shared" si="6"/>
        <v>44398</v>
      </c>
      <c r="F60" s="21">
        <f t="shared" si="6"/>
        <v>44399</v>
      </c>
      <c r="G60" s="21">
        <f t="shared" si="6"/>
        <v>44400</v>
      </c>
      <c r="H60" s="21">
        <f>G60+1</f>
        <v>44401</v>
      </c>
      <c r="I60" s="24"/>
      <c r="J60" s="98"/>
      <c r="K60" s="98"/>
      <c r="L60" s="98"/>
      <c r="M60" s="7"/>
    </row>
    <row r="61" spans="1:13" ht="27" customHeight="1" x14ac:dyDescent="0.4">
      <c r="A61" s="38" t="s">
        <v>47</v>
      </c>
      <c r="B61" s="35"/>
      <c r="C61" s="35"/>
      <c r="D61" s="35"/>
      <c r="E61" s="35"/>
      <c r="F61" s="35"/>
      <c r="G61" s="35"/>
      <c r="H61" s="35">
        <v>12</v>
      </c>
      <c r="I61" s="24">
        <f>SUM(B61:H61)</f>
        <v>12</v>
      </c>
      <c r="J61" s="98"/>
      <c r="K61" s="98"/>
      <c r="L61" s="98"/>
      <c r="M61" s="7"/>
    </row>
    <row r="62" spans="1:13" ht="27" customHeight="1" x14ac:dyDescent="0.4">
      <c r="A62" s="38" t="s">
        <v>48</v>
      </c>
      <c r="B62" s="35">
        <v>12</v>
      </c>
      <c r="C62" s="35"/>
      <c r="D62" s="35"/>
      <c r="E62" s="35"/>
      <c r="F62" s="35"/>
      <c r="G62" s="35"/>
      <c r="H62" s="35"/>
      <c r="I62" s="24">
        <f>SUM(B62:H62)</f>
        <v>12</v>
      </c>
      <c r="J62" s="98"/>
      <c r="K62" s="98"/>
      <c r="L62" s="98"/>
      <c r="M62" s="7"/>
    </row>
    <row r="63" spans="1:13" ht="27" customHeight="1" x14ac:dyDescent="0.4">
      <c r="A63" s="23"/>
      <c r="B63" s="21">
        <f>H60+1</f>
        <v>44402</v>
      </c>
      <c r="C63" s="21">
        <f>B63+1</f>
        <v>44403</v>
      </c>
      <c r="D63" s="21">
        <f t="shared" si="6"/>
        <v>44404</v>
      </c>
      <c r="E63" s="21">
        <f t="shared" si="6"/>
        <v>44405</v>
      </c>
      <c r="F63" s="21">
        <f t="shared" si="6"/>
        <v>44406</v>
      </c>
      <c r="G63" s="21">
        <f t="shared" si="6"/>
        <v>44407</v>
      </c>
      <c r="H63" s="21">
        <f>G63+1</f>
        <v>44408</v>
      </c>
      <c r="I63" s="24"/>
      <c r="J63" s="98"/>
      <c r="K63" s="98"/>
      <c r="L63" s="98"/>
      <c r="M63" s="7"/>
    </row>
    <row r="64" spans="1:13" ht="27" customHeight="1" x14ac:dyDescent="0.4">
      <c r="A64" s="38" t="s">
        <v>47</v>
      </c>
      <c r="B64" s="35"/>
      <c r="C64" s="35"/>
      <c r="D64" s="35"/>
      <c r="E64" s="35"/>
      <c r="F64" s="35"/>
      <c r="G64" s="35"/>
      <c r="H64" s="35">
        <v>12</v>
      </c>
      <c r="I64" s="24">
        <f>SUM(B64:H64)</f>
        <v>12</v>
      </c>
      <c r="J64" s="98"/>
      <c r="K64" s="98"/>
      <c r="L64" s="98"/>
      <c r="M64" s="7"/>
    </row>
    <row r="65" spans="1:14" ht="27" customHeight="1" x14ac:dyDescent="0.4">
      <c r="A65" s="38" t="s">
        <v>48</v>
      </c>
      <c r="B65" s="35">
        <v>12</v>
      </c>
      <c r="C65" s="35"/>
      <c r="D65" s="35"/>
      <c r="E65" s="35"/>
      <c r="F65" s="35"/>
      <c r="G65" s="35"/>
      <c r="H65" s="35"/>
      <c r="I65" s="24">
        <f>SUM(B65:H65)</f>
        <v>12</v>
      </c>
      <c r="J65" s="98"/>
      <c r="K65" s="98"/>
      <c r="L65" s="98"/>
      <c r="M65" s="7"/>
    </row>
    <row r="66" spans="1:14" ht="27" customHeight="1" x14ac:dyDescent="0.4">
      <c r="A66" s="20"/>
      <c r="B66" s="20"/>
      <c r="C66" s="20"/>
      <c r="J66" s="20"/>
      <c r="K66" s="20"/>
      <c r="L66" s="7"/>
    </row>
    <row r="67" spans="1:14" ht="27" customHeight="1" x14ac:dyDescent="0.4">
      <c r="A67" s="10"/>
      <c r="B67" s="10"/>
      <c r="C67" s="10"/>
      <c r="J67" s="10"/>
      <c r="K67" s="10"/>
      <c r="L67" s="7"/>
    </row>
    <row r="68" spans="1:14" ht="27" customHeight="1" x14ac:dyDescent="0.4">
      <c r="A68" s="20"/>
      <c r="B68" s="20"/>
      <c r="J68" s="20"/>
      <c r="K68" s="20"/>
      <c r="L68" s="7"/>
    </row>
    <row r="69" spans="1:14" ht="27" customHeight="1" x14ac:dyDescent="0.4">
      <c r="A69" s="20"/>
      <c r="B69" s="20"/>
      <c r="F69" s="29"/>
      <c r="G69" s="29"/>
      <c r="H69" s="29"/>
      <c r="I69" s="28"/>
      <c r="J69" s="20"/>
      <c r="K69" s="20"/>
      <c r="L69" s="7"/>
    </row>
    <row r="70" spans="1:14" ht="27" customHeight="1" x14ac:dyDescent="0.4">
      <c r="A70" s="20"/>
      <c r="B70" s="20"/>
      <c r="D70" s="118" t="s">
        <v>45</v>
      </c>
      <c r="E70" s="118"/>
      <c r="F70" s="118"/>
      <c r="G70" s="118"/>
      <c r="H70" s="118"/>
      <c r="I70" s="24">
        <f>SUM(I9,I12,I15,I18,I21,I24,I27,I30,I33,I36,I39,I46,I49,I52,I55,I58,I61,I64)</f>
        <v>148</v>
      </c>
      <c r="J70" s="164" t="s">
        <v>52</v>
      </c>
      <c r="K70" s="164"/>
      <c r="L70" s="54">
        <v>20</v>
      </c>
    </row>
    <row r="71" spans="1:14" ht="27" customHeight="1" x14ac:dyDescent="0.4">
      <c r="A71" s="20"/>
      <c r="B71" s="20"/>
      <c r="D71" s="118" t="s">
        <v>46</v>
      </c>
      <c r="E71" s="118"/>
      <c r="F71" s="118"/>
      <c r="G71" s="118"/>
      <c r="H71" s="118"/>
      <c r="I71" s="24">
        <f>SUM(I10,I13,I16,I19,I22,I25,I28,I31,I34,I37,I40,I47,I50,I53,I56,I59,I62,I65)</f>
        <v>94</v>
      </c>
      <c r="J71" s="164" t="s">
        <v>52</v>
      </c>
      <c r="K71" s="164"/>
      <c r="L71" s="54">
        <v>10</v>
      </c>
    </row>
    <row r="72" spans="1:14" ht="27" customHeight="1" x14ac:dyDescent="0.4">
      <c r="A72" s="20"/>
      <c r="B72" s="20"/>
      <c r="F72" s="29"/>
      <c r="G72" s="29"/>
      <c r="H72" s="29"/>
      <c r="I72" s="28"/>
      <c r="J72" s="165"/>
      <c r="K72" s="166"/>
      <c r="L72" s="7"/>
    </row>
    <row r="73" spans="1:14" ht="27" customHeight="1" x14ac:dyDescent="0.4">
      <c r="A73" s="120"/>
      <c r="B73" s="120"/>
      <c r="C73" s="120"/>
      <c r="D73" s="120"/>
      <c r="E73" s="120"/>
      <c r="F73" s="120"/>
      <c r="G73" s="120"/>
      <c r="H73" s="120"/>
      <c r="I73" s="120"/>
      <c r="J73" s="120"/>
      <c r="K73" s="120"/>
      <c r="L73" s="120"/>
    </row>
    <row r="74" spans="1:14" ht="27" customHeight="1" x14ac:dyDescent="0.4">
      <c r="A74" s="120"/>
      <c r="B74" s="120"/>
      <c r="C74" s="120"/>
      <c r="D74" s="120"/>
      <c r="E74" s="120"/>
      <c r="F74" s="120"/>
      <c r="G74" s="120"/>
      <c r="H74" s="120"/>
      <c r="I74" s="120"/>
      <c r="J74" s="120"/>
      <c r="K74" s="120"/>
      <c r="L74" s="120"/>
    </row>
    <row r="75" spans="1:14" ht="27" customHeight="1" x14ac:dyDescent="0.4">
      <c r="A75" s="120"/>
      <c r="B75" s="120"/>
      <c r="C75" s="120"/>
      <c r="D75" s="120"/>
      <c r="E75" s="120"/>
      <c r="F75" s="120"/>
      <c r="G75" s="120"/>
      <c r="H75" s="120"/>
      <c r="I75" s="120"/>
      <c r="J75" s="120"/>
      <c r="K75" s="120"/>
      <c r="L75" s="120"/>
    </row>
    <row r="76" spans="1:14" ht="27" customHeight="1" x14ac:dyDescent="0.4">
      <c r="A76" s="120"/>
      <c r="B76" s="120"/>
      <c r="C76" s="120"/>
      <c r="D76" s="120"/>
      <c r="E76" s="120"/>
      <c r="F76" s="120"/>
      <c r="G76" s="120"/>
      <c r="H76" s="120"/>
      <c r="I76" s="120"/>
      <c r="J76" s="120"/>
      <c r="K76" s="120"/>
      <c r="L76" s="120"/>
    </row>
    <row r="77" spans="1:14" ht="78.75" customHeight="1" x14ac:dyDescent="0.4">
      <c r="A77" s="120"/>
      <c r="B77" s="120"/>
      <c r="C77" s="120"/>
      <c r="D77" s="120"/>
      <c r="E77" s="120"/>
      <c r="F77" s="120"/>
      <c r="G77" s="120"/>
      <c r="H77" s="120"/>
      <c r="I77" s="120"/>
      <c r="J77" s="120"/>
      <c r="K77" s="120"/>
      <c r="L77" s="120"/>
      <c r="M77" s="56"/>
      <c r="N77" s="56"/>
    </row>
    <row r="78" spans="1:14" ht="23.25" customHeight="1" x14ac:dyDescent="0.4">
      <c r="A78" s="16"/>
      <c r="L78" s="7"/>
    </row>
    <row r="79" spans="1:14" ht="68.25" customHeight="1" x14ac:dyDescent="0.4">
      <c r="A79" s="16"/>
      <c r="B79" s="46" t="s">
        <v>29</v>
      </c>
      <c r="H79" s="46"/>
      <c r="I79" s="49"/>
    </row>
    <row r="80" spans="1:14" ht="68.25" customHeight="1" x14ac:dyDescent="0.4">
      <c r="A80" s="16"/>
      <c r="B80" s="121"/>
      <c r="C80" s="121"/>
      <c r="D80" s="121"/>
      <c r="E80" s="121"/>
      <c r="F80" s="121"/>
      <c r="G80" s="121"/>
      <c r="H80" s="121"/>
      <c r="I80" s="121"/>
      <c r="J80" s="121"/>
      <c r="K80" s="121"/>
      <c r="L80" s="121"/>
    </row>
    <row r="81" spans="1:13" ht="68.25" customHeight="1" x14ac:dyDescent="0.4">
      <c r="A81" s="16"/>
      <c r="B81" s="46"/>
      <c r="C81" s="122" t="str">
        <f>B1&amp;"     "</f>
        <v xml:space="preserve">医療法人□□会　山鹿医院     </v>
      </c>
      <c r="D81" s="122"/>
      <c r="E81" s="122"/>
      <c r="F81" s="122"/>
      <c r="G81" s="122"/>
      <c r="H81" s="122"/>
      <c r="I81" s="122"/>
      <c r="J81" s="122"/>
      <c r="K81" s="45" t="s">
        <v>43</v>
      </c>
    </row>
    <row r="82" spans="1:13" ht="33" customHeight="1" x14ac:dyDescent="0.4">
      <c r="A82" s="39"/>
      <c r="B82" s="39"/>
      <c r="C82" s="39"/>
      <c r="D82" s="39"/>
      <c r="E82" s="39"/>
      <c r="F82" s="39"/>
      <c r="G82" s="39"/>
      <c r="H82" s="39"/>
      <c r="I82" s="39"/>
      <c r="J82" s="39"/>
      <c r="K82" s="39"/>
      <c r="L82" s="48" t="s">
        <v>40</v>
      </c>
    </row>
    <row r="83" spans="1:13" ht="35.25" x14ac:dyDescent="0.4">
      <c r="A83" s="14" t="s">
        <v>51</v>
      </c>
      <c r="B83" s="59"/>
      <c r="C83" s="59"/>
      <c r="D83" s="59"/>
      <c r="E83" s="59"/>
      <c r="F83" s="59"/>
      <c r="G83" s="59"/>
      <c r="H83" s="59"/>
      <c r="I83" s="59"/>
      <c r="J83" s="59"/>
      <c r="K83" s="59"/>
      <c r="L83" s="59"/>
    </row>
    <row r="84" spans="1:13" ht="40.5" customHeight="1" x14ac:dyDescent="0.4">
      <c r="A84" s="59"/>
      <c r="B84" s="59"/>
      <c r="C84" s="59"/>
      <c r="D84" s="59"/>
      <c r="E84" s="59"/>
      <c r="F84" s="59"/>
      <c r="G84" s="59"/>
      <c r="H84" s="59"/>
      <c r="I84" s="59"/>
      <c r="J84" s="59"/>
      <c r="K84" s="59"/>
      <c r="L84" s="59"/>
    </row>
    <row r="85" spans="1:13" ht="35.25" x14ac:dyDescent="0.4">
      <c r="A85" s="59"/>
      <c r="B85" s="59"/>
      <c r="C85" s="59"/>
      <c r="D85" s="59"/>
      <c r="E85" s="59"/>
      <c r="F85" s="59"/>
      <c r="G85" s="59"/>
      <c r="H85" s="55" t="s">
        <v>44</v>
      </c>
      <c r="I85" s="47"/>
      <c r="J85" s="55" t="str">
        <f>B1</f>
        <v>医療法人□□会　山鹿医院</v>
      </c>
      <c r="K85" s="55"/>
      <c r="L85" s="55"/>
      <c r="M85" s="1"/>
    </row>
    <row r="86" spans="1:13" ht="35.25" x14ac:dyDescent="0.4">
      <c r="A86" s="59"/>
      <c r="B86" s="59"/>
      <c r="C86" s="59"/>
      <c r="D86" s="59"/>
      <c r="E86" s="59"/>
      <c r="F86" s="59"/>
      <c r="G86" s="59"/>
      <c r="H86" s="55" t="s">
        <v>10</v>
      </c>
      <c r="I86" s="47"/>
      <c r="J86" s="123" t="s">
        <v>64</v>
      </c>
      <c r="K86" s="123"/>
      <c r="L86" s="123"/>
      <c r="M86" s="1"/>
    </row>
    <row r="87" spans="1:13" ht="35.25" x14ac:dyDescent="0.4">
      <c r="A87" s="59"/>
      <c r="B87" s="59"/>
      <c r="C87" s="59"/>
      <c r="D87" s="59"/>
      <c r="E87" s="59"/>
      <c r="F87" s="59"/>
      <c r="G87" s="59"/>
      <c r="H87" s="55" t="s">
        <v>11</v>
      </c>
      <c r="I87" s="47"/>
      <c r="J87" s="123" t="s">
        <v>54</v>
      </c>
      <c r="K87" s="123"/>
      <c r="L87" s="123"/>
      <c r="M87" s="1"/>
    </row>
    <row r="88" spans="1:13" ht="24" x14ac:dyDescent="0.4">
      <c r="A88" s="10"/>
      <c r="B88" s="10"/>
      <c r="C88" s="10"/>
      <c r="D88" s="10"/>
      <c r="E88" s="10"/>
      <c r="F88" s="10"/>
      <c r="G88" s="10"/>
      <c r="H88" s="10"/>
      <c r="I88" s="10"/>
      <c r="J88" s="10"/>
      <c r="K88" s="10"/>
      <c r="L88" s="10"/>
    </row>
    <row r="89" spans="1:13" ht="74.25" customHeight="1" x14ac:dyDescent="0.4">
      <c r="A89" s="10"/>
      <c r="B89" s="10"/>
      <c r="C89" s="10"/>
      <c r="D89" s="10"/>
      <c r="E89" s="10"/>
      <c r="F89" s="10"/>
      <c r="G89" s="10"/>
      <c r="H89" s="10"/>
      <c r="I89" s="10"/>
      <c r="J89" s="10"/>
      <c r="K89" s="10"/>
      <c r="L89" s="10"/>
    </row>
    <row r="90" spans="1:13" ht="39" customHeight="1" x14ac:dyDescent="0.4">
      <c r="A90" s="163" t="s">
        <v>20</v>
      </c>
      <c r="B90" s="163"/>
      <c r="C90" s="163"/>
      <c r="D90" s="163"/>
      <c r="E90" s="163"/>
      <c r="F90" s="163"/>
      <c r="G90" s="163"/>
      <c r="H90" s="163"/>
      <c r="I90" s="163"/>
      <c r="J90" s="163"/>
      <c r="K90" s="163"/>
      <c r="L90" s="163"/>
      <c r="M90" s="9"/>
    </row>
    <row r="91" spans="1:13" ht="24" x14ac:dyDescent="0.4">
      <c r="A91" s="10"/>
      <c r="B91" s="10"/>
      <c r="C91" s="10"/>
      <c r="D91" s="10"/>
      <c r="E91" s="10"/>
      <c r="F91" s="10"/>
      <c r="G91" s="10"/>
      <c r="H91" s="10"/>
      <c r="I91" s="10"/>
      <c r="J91" s="10"/>
      <c r="K91" s="10"/>
      <c r="L91" s="10"/>
    </row>
    <row r="92" spans="1:13" ht="24" x14ac:dyDescent="0.4">
      <c r="A92" s="10"/>
      <c r="B92" s="10"/>
      <c r="C92" s="10"/>
      <c r="D92" s="10"/>
      <c r="E92" s="10"/>
      <c r="F92" s="10"/>
      <c r="G92" s="10"/>
      <c r="H92" s="10"/>
      <c r="I92" s="10"/>
      <c r="J92" s="10"/>
      <c r="K92" s="10"/>
      <c r="L92" s="10"/>
    </row>
    <row r="93" spans="1:13" ht="51.75" customHeight="1" x14ac:dyDescent="0.4">
      <c r="A93" s="10"/>
      <c r="B93" s="10"/>
      <c r="C93" s="10"/>
      <c r="D93" s="10"/>
      <c r="E93" s="10"/>
      <c r="F93" s="10"/>
      <c r="G93" s="10"/>
      <c r="H93" s="10"/>
      <c r="I93" s="10"/>
      <c r="J93" s="10"/>
      <c r="K93" s="10"/>
      <c r="L93" s="10"/>
    </row>
    <row r="94" spans="1:13" ht="75.75" customHeight="1" x14ac:dyDescent="0.4">
      <c r="A94" s="162" t="s">
        <v>50</v>
      </c>
      <c r="B94" s="162"/>
      <c r="C94" s="162"/>
      <c r="D94" s="162"/>
      <c r="E94" s="162"/>
      <c r="F94" s="162"/>
      <c r="G94" s="162"/>
      <c r="H94" s="162"/>
      <c r="I94" s="162"/>
      <c r="J94" s="162"/>
      <c r="K94" s="162"/>
      <c r="L94" s="162"/>
      <c r="M94" s="6"/>
    </row>
    <row r="95" spans="1:13" x14ac:dyDescent="0.4">
      <c r="B95" s="5"/>
      <c r="C95" s="5"/>
      <c r="D95" s="5"/>
      <c r="E95" s="5"/>
      <c r="F95" s="5"/>
      <c r="G95" s="5"/>
      <c r="H95" s="5"/>
    </row>
    <row r="96" spans="1:13" ht="48" customHeight="1" x14ac:dyDescent="0.4">
      <c r="B96" s="2"/>
      <c r="C96" s="1"/>
      <c r="D96" s="1"/>
      <c r="E96" s="3"/>
      <c r="F96" s="3"/>
      <c r="G96" s="4"/>
      <c r="H96" s="4"/>
    </row>
    <row r="97" spans="1:12" ht="45.75" x14ac:dyDescent="0.9">
      <c r="B97" s="11" t="s">
        <v>12</v>
      </c>
      <c r="C97" s="12"/>
      <c r="D97" s="12"/>
      <c r="E97" s="12"/>
      <c r="F97" s="130">
        <f>SUM(J105:L106)</f>
        <v>339086.00000000006</v>
      </c>
      <c r="G97" s="130"/>
      <c r="H97" s="130"/>
      <c r="I97" s="12"/>
      <c r="J97" s="7"/>
      <c r="K97" s="7"/>
    </row>
    <row r="99" spans="1:12" ht="45" customHeight="1" x14ac:dyDescent="0.4"/>
    <row r="100" spans="1:12" s="57" customFormat="1" ht="35.25" x14ac:dyDescent="0.4">
      <c r="A100" s="39" t="s">
        <v>13</v>
      </c>
      <c r="B100" s="39"/>
      <c r="C100" s="39"/>
      <c r="D100" s="39"/>
      <c r="E100" s="39"/>
      <c r="F100" s="39"/>
      <c r="G100" s="39"/>
      <c r="H100" s="39"/>
      <c r="I100" s="39"/>
      <c r="J100" s="39"/>
      <c r="K100" s="39"/>
      <c r="L100" s="39"/>
    </row>
    <row r="101" spans="1:12" s="57" customFormat="1" ht="35.25" x14ac:dyDescent="0.4">
      <c r="A101" s="59" t="s">
        <v>19</v>
      </c>
      <c r="B101" s="39"/>
      <c r="C101" s="131"/>
      <c r="D101" s="131"/>
      <c r="E101" s="39"/>
      <c r="F101" s="39"/>
      <c r="G101" s="39"/>
      <c r="H101" s="39"/>
      <c r="I101" s="39"/>
      <c r="J101" s="39"/>
      <c r="K101" s="39"/>
      <c r="L101" s="39"/>
    </row>
    <row r="102" spans="1:12" s="57" customFormat="1" ht="35.25" x14ac:dyDescent="0.4">
      <c r="B102" s="59"/>
      <c r="C102" s="59"/>
      <c r="D102" s="59"/>
      <c r="E102" s="59"/>
      <c r="F102" s="59"/>
      <c r="G102" s="59"/>
      <c r="H102" s="59"/>
      <c r="I102" s="59"/>
      <c r="J102" s="59"/>
      <c r="K102" s="59"/>
      <c r="L102" s="39"/>
    </row>
    <row r="103" spans="1:12" s="57" customFormat="1" ht="38.25" customHeight="1" x14ac:dyDescent="0.4">
      <c r="A103" s="59"/>
      <c r="B103" s="132" t="s">
        <v>9</v>
      </c>
      <c r="C103" s="132"/>
      <c r="D103" s="132"/>
      <c r="E103" s="133" t="s">
        <v>16</v>
      </c>
      <c r="F103" s="133"/>
      <c r="G103" s="133" t="s">
        <v>17</v>
      </c>
      <c r="H103" s="133"/>
      <c r="I103" s="133"/>
      <c r="J103" s="133" t="s">
        <v>18</v>
      </c>
      <c r="K103" s="133"/>
      <c r="L103" s="133"/>
    </row>
    <row r="104" spans="1:12" s="57" customFormat="1" ht="30.75" customHeight="1" x14ac:dyDescent="0.4">
      <c r="A104" s="59"/>
      <c r="B104" s="135" t="s">
        <v>41</v>
      </c>
      <c r="C104" s="136"/>
      <c r="D104" s="136"/>
      <c r="E104" s="134"/>
      <c r="F104" s="134"/>
      <c r="G104" s="134"/>
      <c r="H104" s="134"/>
      <c r="I104" s="134"/>
      <c r="J104" s="134"/>
      <c r="K104" s="134"/>
      <c r="L104" s="134"/>
    </row>
    <row r="105" spans="1:12" s="57" customFormat="1" ht="48.75" customHeight="1" x14ac:dyDescent="0.4">
      <c r="A105" s="40" t="s">
        <v>15</v>
      </c>
      <c r="B105" s="125">
        <f>SUM(I9,I12,I15,I18,I21,I24,I27,I30,I33,I36,I39,I46,I49,I52,I55,I58,I61,I64)</f>
        <v>148</v>
      </c>
      <c r="C105" s="125"/>
      <c r="D105" s="125"/>
      <c r="E105" s="126">
        <v>730</v>
      </c>
      <c r="F105" s="126"/>
      <c r="G105" s="127">
        <f>B105*E105</f>
        <v>108040</v>
      </c>
      <c r="H105" s="127"/>
      <c r="I105" s="127"/>
      <c r="J105" s="127">
        <f>G105*1.1</f>
        <v>118844.00000000001</v>
      </c>
      <c r="K105" s="127"/>
      <c r="L105" s="127"/>
    </row>
    <row r="106" spans="1:12" s="57" customFormat="1" ht="48.75" customHeight="1" x14ac:dyDescent="0.4">
      <c r="A106" s="40" t="s">
        <v>14</v>
      </c>
      <c r="B106" s="125">
        <f>SUM(I10,I13,I16,I19,I22,I25,I28,I31,I34,I37,I40,I47,I50,I53,I56,I59,I62,I65)</f>
        <v>94</v>
      </c>
      <c r="C106" s="125"/>
      <c r="D106" s="125"/>
      <c r="E106" s="126">
        <v>2130</v>
      </c>
      <c r="F106" s="126"/>
      <c r="G106" s="127">
        <f>B106*E106</f>
        <v>200220</v>
      </c>
      <c r="H106" s="127"/>
      <c r="I106" s="127"/>
      <c r="J106" s="127">
        <f>G106*1.1</f>
        <v>220242.00000000003</v>
      </c>
      <c r="K106" s="127"/>
      <c r="L106" s="127"/>
    </row>
    <row r="107" spans="1:12" s="57" customFormat="1" ht="30" x14ac:dyDescent="0.4">
      <c r="A107" s="15"/>
      <c r="B107" s="15"/>
      <c r="C107" s="139"/>
      <c r="D107" s="140"/>
      <c r="E107" s="15"/>
      <c r="F107" s="15"/>
      <c r="G107" s="15"/>
      <c r="H107" s="15"/>
      <c r="I107" s="15"/>
      <c r="J107" s="15"/>
      <c r="K107" s="15"/>
      <c r="L107" s="15"/>
    </row>
    <row r="108" spans="1:12" s="57" customFormat="1" ht="36" customHeight="1" x14ac:dyDescent="0.4">
      <c r="A108" s="15"/>
      <c r="B108" s="15"/>
      <c r="E108" s="15"/>
      <c r="F108" s="15"/>
      <c r="G108" s="15"/>
      <c r="H108" s="15"/>
      <c r="I108" s="15"/>
      <c r="L108" s="15"/>
    </row>
    <row r="109" spans="1:12" ht="35.25" x14ac:dyDescent="0.4">
      <c r="A109" s="39" t="s">
        <v>28</v>
      </c>
      <c r="B109" s="39"/>
      <c r="C109" s="39"/>
      <c r="D109" s="39"/>
      <c r="E109" s="39"/>
      <c r="F109" s="39"/>
      <c r="G109" s="39"/>
      <c r="H109" s="39"/>
      <c r="I109" s="59"/>
      <c r="J109" s="59"/>
      <c r="K109" s="59"/>
      <c r="L109" s="13"/>
    </row>
    <row r="110" spans="1:12" ht="35.25" x14ac:dyDescent="0.4">
      <c r="A110" s="39"/>
      <c r="B110" s="137" t="s">
        <v>21</v>
      </c>
      <c r="C110" s="137"/>
      <c r="D110" s="138" t="s">
        <v>55</v>
      </c>
      <c r="E110" s="138"/>
      <c r="F110" s="138"/>
      <c r="G110" s="138"/>
      <c r="H110" s="138"/>
      <c r="I110" s="138"/>
      <c r="J110" s="138"/>
      <c r="K110" s="138"/>
    </row>
    <row r="111" spans="1:12" ht="35.25" x14ac:dyDescent="0.4">
      <c r="A111" s="39"/>
      <c r="B111" s="137" t="s">
        <v>22</v>
      </c>
      <c r="C111" s="137"/>
      <c r="D111" s="138" t="s">
        <v>56</v>
      </c>
      <c r="E111" s="138"/>
      <c r="F111" s="138"/>
      <c r="G111" s="138"/>
      <c r="H111" s="138"/>
      <c r="I111" s="138"/>
      <c r="J111" s="138"/>
      <c r="K111" s="138"/>
    </row>
    <row r="112" spans="1:12" ht="35.25" x14ac:dyDescent="0.4">
      <c r="A112" s="39"/>
      <c r="B112" s="137" t="s">
        <v>23</v>
      </c>
      <c r="C112" s="137"/>
      <c r="D112" s="138" t="s">
        <v>56</v>
      </c>
      <c r="E112" s="138"/>
      <c r="F112" s="138"/>
      <c r="G112" s="138"/>
      <c r="H112" s="138"/>
      <c r="I112" s="138"/>
      <c r="J112" s="138"/>
      <c r="K112" s="138"/>
    </row>
    <row r="113" spans="1:13" ht="35.25" x14ac:dyDescent="0.4">
      <c r="A113" s="39"/>
      <c r="B113" s="137" t="s">
        <v>24</v>
      </c>
      <c r="C113" s="137"/>
      <c r="D113" s="138" t="s">
        <v>57</v>
      </c>
      <c r="E113" s="138"/>
      <c r="F113" s="138"/>
      <c r="G113" s="138"/>
      <c r="H113" s="138"/>
      <c r="I113" s="138"/>
      <c r="J113" s="138"/>
      <c r="K113" s="138"/>
    </row>
    <row r="114" spans="1:13" ht="35.25" x14ac:dyDescent="0.4">
      <c r="A114" s="39"/>
      <c r="B114" s="137" t="s">
        <v>25</v>
      </c>
      <c r="C114" s="137"/>
      <c r="D114" s="138" t="s">
        <v>56</v>
      </c>
      <c r="E114" s="138"/>
      <c r="F114" s="138"/>
      <c r="G114" s="138"/>
      <c r="H114" s="138"/>
      <c r="I114" s="138"/>
      <c r="J114" s="138"/>
      <c r="K114" s="138"/>
    </row>
    <row r="115" spans="1:13" ht="35.25" x14ac:dyDescent="0.4">
      <c r="A115" s="39"/>
      <c r="B115" s="137" t="s">
        <v>26</v>
      </c>
      <c r="C115" s="137"/>
      <c r="D115" s="138" t="s">
        <v>56</v>
      </c>
      <c r="E115" s="138"/>
      <c r="F115" s="138"/>
      <c r="G115" s="138"/>
      <c r="H115" s="138"/>
      <c r="I115" s="138"/>
      <c r="J115" s="138"/>
      <c r="K115" s="138"/>
    </row>
    <row r="116" spans="1:13" ht="35.25" x14ac:dyDescent="0.4">
      <c r="A116" s="39"/>
      <c r="B116" s="137" t="s">
        <v>27</v>
      </c>
      <c r="C116" s="137"/>
      <c r="D116" s="138" t="s">
        <v>57</v>
      </c>
      <c r="E116" s="138"/>
      <c r="F116" s="138"/>
      <c r="G116" s="138"/>
      <c r="H116" s="138"/>
      <c r="I116" s="138"/>
      <c r="J116" s="138"/>
      <c r="K116" s="138"/>
    </row>
    <row r="117" spans="1:13" ht="35.25" x14ac:dyDescent="0.4">
      <c r="A117" s="39"/>
      <c r="B117" s="41" t="s">
        <v>8</v>
      </c>
      <c r="C117" s="42"/>
      <c r="D117" s="42"/>
      <c r="E117" s="43"/>
      <c r="F117" s="43"/>
      <c r="G117" s="43"/>
      <c r="H117" s="43"/>
      <c r="I117" s="43"/>
      <c r="J117" s="43"/>
      <c r="K117" s="44"/>
    </row>
    <row r="118" spans="1:13" ht="55.5" customHeight="1" x14ac:dyDescent="0.4">
      <c r="A118" s="39"/>
      <c r="B118" s="146"/>
      <c r="C118" s="147"/>
      <c r="D118" s="147"/>
      <c r="E118" s="147"/>
      <c r="F118" s="147"/>
      <c r="G118" s="147"/>
      <c r="H118" s="147"/>
      <c r="I118" s="147"/>
      <c r="J118" s="147"/>
      <c r="K118" s="148"/>
    </row>
    <row r="119" spans="1:13" ht="34.5" customHeight="1" x14ac:dyDescent="0.4">
      <c r="C119" s="149"/>
      <c r="D119" s="149"/>
    </row>
    <row r="120" spans="1:13" ht="35.25" x14ac:dyDescent="0.4">
      <c r="A120" s="58" t="s">
        <v>32</v>
      </c>
      <c r="B120" s="141">
        <v>123</v>
      </c>
      <c r="C120" s="142"/>
      <c r="D120" s="142"/>
      <c r="E120" s="142"/>
      <c r="F120" s="142"/>
      <c r="G120" s="143"/>
      <c r="H120" s="144" t="s">
        <v>33</v>
      </c>
      <c r="I120" s="144"/>
      <c r="J120" s="145">
        <v>456</v>
      </c>
      <c r="K120" s="145"/>
      <c r="L120" s="145"/>
      <c r="M120" s="33"/>
    </row>
    <row r="121" spans="1:13" ht="35.25" x14ac:dyDescent="0.4">
      <c r="A121" s="58" t="s">
        <v>34</v>
      </c>
      <c r="B121" s="141" t="s">
        <v>63</v>
      </c>
      <c r="C121" s="142"/>
      <c r="D121" s="142"/>
      <c r="E121" s="142"/>
      <c r="F121" s="142"/>
      <c r="G121" s="143"/>
      <c r="H121" s="144" t="s">
        <v>35</v>
      </c>
      <c r="I121" s="144"/>
      <c r="J121" s="145" t="s">
        <v>62</v>
      </c>
      <c r="K121" s="145"/>
      <c r="L121" s="145"/>
      <c r="M121" s="32"/>
    </row>
    <row r="122" spans="1:13" ht="30" customHeight="1" x14ac:dyDescent="0.4">
      <c r="A122" s="58" t="s">
        <v>36</v>
      </c>
      <c r="B122" s="141" t="s">
        <v>58</v>
      </c>
      <c r="C122" s="142"/>
      <c r="D122" s="142"/>
      <c r="E122" s="142"/>
      <c r="F122" s="142"/>
      <c r="G122" s="143"/>
      <c r="H122" s="144" t="s">
        <v>37</v>
      </c>
      <c r="I122" s="144"/>
      <c r="J122" s="161">
        <v>1234567</v>
      </c>
      <c r="K122" s="161"/>
      <c r="L122" s="161"/>
      <c r="M122" s="32"/>
    </row>
    <row r="123" spans="1:13" ht="30" customHeight="1" x14ac:dyDescent="0.4">
      <c r="A123" s="58" t="s">
        <v>39</v>
      </c>
      <c r="B123" s="141" t="s">
        <v>60</v>
      </c>
      <c r="C123" s="142"/>
      <c r="D123" s="142"/>
      <c r="E123" s="142"/>
      <c r="F123" s="142"/>
      <c r="G123" s="142"/>
      <c r="H123" s="142"/>
      <c r="I123" s="142"/>
      <c r="J123" s="142"/>
      <c r="K123" s="142"/>
      <c r="L123" s="143"/>
      <c r="M123" s="31"/>
    </row>
    <row r="124" spans="1:13" ht="30" customHeight="1" x14ac:dyDescent="0.4">
      <c r="A124" s="58" t="s">
        <v>38</v>
      </c>
      <c r="B124" s="141" t="s">
        <v>59</v>
      </c>
      <c r="C124" s="142"/>
      <c r="D124" s="142"/>
      <c r="E124" s="142"/>
      <c r="F124" s="142"/>
      <c r="G124" s="142"/>
      <c r="H124" s="142"/>
      <c r="I124" s="142"/>
      <c r="J124" s="142"/>
      <c r="K124" s="142"/>
      <c r="L124" s="143"/>
      <c r="M124" s="34"/>
    </row>
    <row r="125" spans="1:13" x14ac:dyDescent="0.4">
      <c r="C125" s="149"/>
      <c r="D125" s="149"/>
    </row>
    <row r="126" spans="1:13" ht="18.75" customHeight="1" x14ac:dyDescent="0.4">
      <c r="C126" s="149"/>
      <c r="D126" s="149"/>
    </row>
    <row r="127" spans="1:13" ht="18.75" customHeight="1" x14ac:dyDescent="0.4">
      <c r="C127" s="149"/>
      <c r="D127" s="149"/>
    </row>
    <row r="128" spans="1:13" x14ac:dyDescent="0.4">
      <c r="C128" s="149"/>
      <c r="D128" s="149"/>
    </row>
    <row r="129" spans="3:4" x14ac:dyDescent="0.4">
      <c r="C129" s="149"/>
      <c r="D129" s="149"/>
    </row>
    <row r="130" spans="3:4" x14ac:dyDescent="0.4">
      <c r="C130" s="149"/>
      <c r="D130" s="149"/>
    </row>
    <row r="131" spans="3:4" x14ac:dyDescent="0.4">
      <c r="C131" s="149"/>
      <c r="D131" s="149"/>
    </row>
    <row r="132" spans="3:4" x14ac:dyDescent="0.4">
      <c r="C132" s="149"/>
      <c r="D132" s="149"/>
    </row>
    <row r="133" spans="3:4" x14ac:dyDescent="0.4">
      <c r="C133" s="149"/>
      <c r="D133" s="149"/>
    </row>
    <row r="134" spans="3:4" x14ac:dyDescent="0.4">
      <c r="C134" s="149"/>
      <c r="D134" s="149"/>
    </row>
    <row r="135" spans="3:4" x14ac:dyDescent="0.4">
      <c r="C135" s="149"/>
      <c r="D135" s="149"/>
    </row>
    <row r="136" spans="3:4" x14ac:dyDescent="0.4">
      <c r="C136" s="149"/>
      <c r="D136" s="149"/>
    </row>
    <row r="137" spans="3:4" x14ac:dyDescent="0.4">
      <c r="C137" s="149"/>
      <c r="D137" s="149"/>
    </row>
    <row r="138" spans="3:4" x14ac:dyDescent="0.4">
      <c r="C138" s="149"/>
      <c r="D138" s="149"/>
    </row>
    <row r="139" spans="3:4" x14ac:dyDescent="0.4">
      <c r="C139" s="149"/>
      <c r="D139" s="149"/>
    </row>
    <row r="140" spans="3:4" x14ac:dyDescent="0.4">
      <c r="C140" s="149"/>
      <c r="D140" s="149"/>
    </row>
  </sheetData>
  <mergeCells count="133">
    <mergeCell ref="B1:I1"/>
    <mergeCell ref="I6:I7"/>
    <mergeCell ref="J6:L7"/>
    <mergeCell ref="J8:L8"/>
    <mergeCell ref="J16:L16"/>
    <mergeCell ref="J17:L17"/>
    <mergeCell ref="J18:L18"/>
    <mergeCell ref="J19:L19"/>
    <mergeCell ref="J12:L12"/>
    <mergeCell ref="J13:L13"/>
    <mergeCell ref="J14:L14"/>
    <mergeCell ref="J15:L15"/>
    <mergeCell ref="B9:E9"/>
    <mergeCell ref="J9:L9"/>
    <mergeCell ref="B10:E10"/>
    <mergeCell ref="J10:L10"/>
    <mergeCell ref="J11:L11"/>
    <mergeCell ref="J27:L27"/>
    <mergeCell ref="J28:L28"/>
    <mergeCell ref="J29:L29"/>
    <mergeCell ref="J30:L30"/>
    <mergeCell ref="J31:L31"/>
    <mergeCell ref="J24:L24"/>
    <mergeCell ref="J25:L25"/>
    <mergeCell ref="J26:L26"/>
    <mergeCell ref="J20:L20"/>
    <mergeCell ref="J21:L21"/>
    <mergeCell ref="J22:L22"/>
    <mergeCell ref="J23:L23"/>
    <mergeCell ref="J36:L36"/>
    <mergeCell ref="J37:L37"/>
    <mergeCell ref="J38:L38"/>
    <mergeCell ref="J39:L39"/>
    <mergeCell ref="J40:L40"/>
    <mergeCell ref="J32:L32"/>
    <mergeCell ref="J33:L33"/>
    <mergeCell ref="J34:L34"/>
    <mergeCell ref="J35:L35"/>
    <mergeCell ref="J47:L47"/>
    <mergeCell ref="J48:L48"/>
    <mergeCell ref="J49:L49"/>
    <mergeCell ref="J50:L50"/>
    <mergeCell ref="J51:L51"/>
    <mergeCell ref="B41:I41"/>
    <mergeCell ref="I43:I44"/>
    <mergeCell ref="J43:L44"/>
    <mergeCell ref="J45:L45"/>
    <mergeCell ref="J46:L46"/>
    <mergeCell ref="J56:L56"/>
    <mergeCell ref="J57:L57"/>
    <mergeCell ref="J58:L58"/>
    <mergeCell ref="J59:L59"/>
    <mergeCell ref="J60:L60"/>
    <mergeCell ref="J52:L52"/>
    <mergeCell ref="J53:L53"/>
    <mergeCell ref="J54:L54"/>
    <mergeCell ref="J55:L55"/>
    <mergeCell ref="J65:L65"/>
    <mergeCell ref="D70:H70"/>
    <mergeCell ref="J70:K70"/>
    <mergeCell ref="D71:H71"/>
    <mergeCell ref="J71:K71"/>
    <mergeCell ref="J72:K72"/>
    <mergeCell ref="J61:L61"/>
    <mergeCell ref="J62:L62"/>
    <mergeCell ref="J63:L63"/>
    <mergeCell ref="J64:L64"/>
    <mergeCell ref="A94:L94"/>
    <mergeCell ref="F97:H97"/>
    <mergeCell ref="C101:D101"/>
    <mergeCell ref="B103:D103"/>
    <mergeCell ref="E103:F104"/>
    <mergeCell ref="G103:I104"/>
    <mergeCell ref="J103:L104"/>
    <mergeCell ref="B104:D104"/>
    <mergeCell ref="A73:L77"/>
    <mergeCell ref="B80:L80"/>
    <mergeCell ref="C81:J81"/>
    <mergeCell ref="J86:L86"/>
    <mergeCell ref="J87:L87"/>
    <mergeCell ref="A90:L90"/>
    <mergeCell ref="C107:D107"/>
    <mergeCell ref="B110:C110"/>
    <mergeCell ref="D110:K110"/>
    <mergeCell ref="B111:C111"/>
    <mergeCell ref="D111:K111"/>
    <mergeCell ref="B112:C112"/>
    <mergeCell ref="D112:K112"/>
    <mergeCell ref="B105:D105"/>
    <mergeCell ref="E105:F105"/>
    <mergeCell ref="G105:I105"/>
    <mergeCell ref="J105:L105"/>
    <mergeCell ref="B106:D106"/>
    <mergeCell ref="E106:F106"/>
    <mergeCell ref="G106:I106"/>
    <mergeCell ref="J106:L106"/>
    <mergeCell ref="B116:C116"/>
    <mergeCell ref="D116:K116"/>
    <mergeCell ref="B118:K118"/>
    <mergeCell ref="C119:D119"/>
    <mergeCell ref="B120:G120"/>
    <mergeCell ref="H120:I120"/>
    <mergeCell ref="J120:L120"/>
    <mergeCell ref="B113:C113"/>
    <mergeCell ref="D113:K113"/>
    <mergeCell ref="B114:C114"/>
    <mergeCell ref="D114:K114"/>
    <mergeCell ref="B115:C115"/>
    <mergeCell ref="D115:K115"/>
    <mergeCell ref="B123:L123"/>
    <mergeCell ref="B124:L124"/>
    <mergeCell ref="C125:D125"/>
    <mergeCell ref="C126:D126"/>
    <mergeCell ref="C127:D127"/>
    <mergeCell ref="C128:D128"/>
    <mergeCell ref="B121:G121"/>
    <mergeCell ref="H121:I121"/>
    <mergeCell ref="J121:L121"/>
    <mergeCell ref="B122:G122"/>
    <mergeCell ref="H122:I122"/>
    <mergeCell ref="J122:L122"/>
    <mergeCell ref="C135:D135"/>
    <mergeCell ref="C136:D136"/>
    <mergeCell ref="C137:D137"/>
    <mergeCell ref="C138:D138"/>
    <mergeCell ref="C139:D139"/>
    <mergeCell ref="C140:D140"/>
    <mergeCell ref="C129:D129"/>
    <mergeCell ref="C130:D130"/>
    <mergeCell ref="C131:D131"/>
    <mergeCell ref="C132:D132"/>
    <mergeCell ref="C133:D133"/>
    <mergeCell ref="C134:D134"/>
  </mergeCells>
  <phoneticPr fontId="2"/>
  <pageMargins left="0.70866141732283472" right="0.70866141732283472" top="0.74803149606299213" bottom="0.74803149606299213" header="0.31496062992125984" footer="0.31496062992125984"/>
  <pageSetup paperSize="9" scale="46" fitToHeight="0" orientation="portrait" cellComments="asDisplayed" r:id="rId1"/>
  <rowBreaks count="2" manualBreakCount="2">
    <brk id="40" max="12" man="1"/>
    <brk id="8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勝博</dc:creator>
  <cp:lastModifiedBy>立山 勝博</cp:lastModifiedBy>
  <cp:lastPrinted>2021-07-26T12:11:17Z</cp:lastPrinted>
  <dcterms:created xsi:type="dcterms:W3CDTF">2021-05-25T06:48:22Z</dcterms:created>
  <dcterms:modified xsi:type="dcterms:W3CDTF">2021-07-26T12:13:10Z</dcterms:modified>
</cp:coreProperties>
</file>