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FSV001V\FileSV$\課共有\財務課\財政係\【D2.02】決算（統計、認定、決算資料、剰余金処分等）\【資料05】財政状況資料集\R2年度事務（H30決算）\R1決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BW34" i="10"/>
  <c r="BE34" i="10"/>
  <c r="AM34" i="10"/>
  <c r="U34" i="10"/>
  <c r="C34" i="10"/>
  <c r="CO34" i="10" l="1"/>
  <c r="CO35" i="10" s="1"/>
  <c r="CO36" i="10" s="1"/>
  <c r="CO37" i="10" s="1"/>
  <c r="BW35" i="10"/>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<sst xmlns="http://schemas.openxmlformats.org/spreadsheetml/2006/main" count="1050" uniqueCount="605">
  <si>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</si>
  <si>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</si>
  <si>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</si>
  <si>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</si>
  <si>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</si>
  <si>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</si>
  <si>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</si>
  <si>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</si>
  <si>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</si>
  <si>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</si>
  <si>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</si>
  <si>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</si>
  <si>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</si>
  <si>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</si>
  <si>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</si>
  <si>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</si>
  <si>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</si>
  <si>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</si>
  <si>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</si>
  <si>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</si>
  <si>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</si>
  <si>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</si>
  <si>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</si>
  <si>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</si>
  <si>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</si>
  <si>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</si>
  <si>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</si>
  <si>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</si>
  <si>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</si>
  <si>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</si>
  <si>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</si>
  <si>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</si>
  <si>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</si>
  <si>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</si>
  <si>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</si>
  <si>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</si>
  <si>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</si>
  <si>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</si>
  <si>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</si>
  <si>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</si>
  <si>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</si>
  <si>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</si>
  <si>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</si>
  <si>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</si>
  <si>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</si>
  <si>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</si>
  <si>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</si>
  <si>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</si>
  <si>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</si>
  <si>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</si>
  <si>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</si>
  <si>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</si>
  <si>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</si>
  <si>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</si>
  <si>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</si>
  <si>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</si>
  <si>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</si>
  <si>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</si>
  <si>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</si>
  <si>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</si>
  <si>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</si>
  <si>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</si>
  <si>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</si>
  <si>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</si>
  <si>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</si>
  <si>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</si>
  <si>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</si>
  <si>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</si>
  <si>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</si>
  <si>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</si>
  <si>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</si>
  <si>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</si>
  <si>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</si>
  <si>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</si>
  <si>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</si>
  <si>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</si>
  <si>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</si>
  <si>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</si>
  <si>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</si>
  <si>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</si>
  <si>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</si>
  <si>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</si>
  <si>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</si>
  <si>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</si>
  <si>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</si>
  <si>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</si>
  <si>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</si>
  <si>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</si>
  <si>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</si>
  <si>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</si>
  <si>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</si>
  <si>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</si>
  <si>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</si>
  <si>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</si>
  <si>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</si>
  <si>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</si>
  <si>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</si>
  <si>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</si>
  <si>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</si>
  <si>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</si>
  <si>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</si>
  <si>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</si>
  <si>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</si>
  <si>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</si>
  <si>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</si>
  <si>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</si>
  <si>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</si>
  <si>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</si>
  <si>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</si>
  <si>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</si>
  <si>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</si>
  <si>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</si>
  <si>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</si>
  <si>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</si>
  <si>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</si>
  <si>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</si>
  <si>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</si>
  <si>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</si>
  <si>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</si>
  <si>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</si>
  <si>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</si>
  <si>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</si>
  <si>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</si>
  <si>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</si>
  <si>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</si>
  <si>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</si>
  <si>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</si>
  <si>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</si>
  <si>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</si>
  <si>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</si>
  <si>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</si>
  <si>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</si>
  <si>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</si>
  <si>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</si>
  <si>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</si>
  <si>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</si>
  <si>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</si>
  <si>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</si>
  <si>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</si>
  <si>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</si>
  <si>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</si>
  <si>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</si>
  <si>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</si>
  <si>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</si>
  <si>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</si>
  <si>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</si>
  <si>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</si>
  <si>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</si>
  <si>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</si>
  <si>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</si>
  <si>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</si>
  <si>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</si>
  <si>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</si>
  <si>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</si>
  <si>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</si>
  <si>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</si>
  <si>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</si>
  <si>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</si>
  <si>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</si>
  <si>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</si>
  <si>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</si>
  <si>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</si>
  <si>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</si>
  <si>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</si>
  <si>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</si>
  <si>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</si>
  <si>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</si>
  <si>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</si>
  <si>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</si>
  <si>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</si>
  <si>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</si>
  <si>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</si>
  <si>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</si>
  <si>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</si>
  <si>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</si>
  <si>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</si>
  <si>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</si>
  <si>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</si>
  <si>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</si>
  <si>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</si>
  <si>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</si>
  <si>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</si>
  <si>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</si>
  <si>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</si>
  <si>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</si>
  <si>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</si>
  <si>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</si>
  <si>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</si>
  <si>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</si>
  <si>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</si>
  <si>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</si>
  <si>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</si>
  <si>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</si>
  <si>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</si>
  <si>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</si>
  <si>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</si>
  <si>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</si>
  <si>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</si>
  <si>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</si>
  <si>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</si>
  <si>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</si>
  <si>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</si>
  <si>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</si>
  <si>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</si>
  <si>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</si>
  <si>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</si>
  <si>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</si>
  <si>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</si>
  <si>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</si>
  <si>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</si>
  <si>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</si>
  <si>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</si>
  <si>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</si>
  <si>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熊本県山鹿市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</si>
  <si>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</si>
  <si>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</si>
  <si>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</si>
  <si>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</si>
  <si>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</si>
  <si>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</si>
  <si>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</si>
  <si>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</si>
  <si>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</si>
  <si>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</si>
  <si>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</si>
  <si>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</si>
  <si>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</si>
  <si>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</si>
  <si>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</si>
  <si>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</si>
  <si>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</si>
  <si>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</si>
  <si>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</si>
  <si>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</si>
  <si>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</si>
  <si>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</si>
  <si>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</si>
  <si>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</si>
  <si>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</si>
  <si>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</si>
  <si>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</si>
  <si>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</si>
  <si>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</si>
  <si>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</si>
  <si>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</si>
  <si>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</si>
  <si>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</si>
  <si>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</si>
  <si>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</si>
  <si>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</si>
  <si>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</si>
  <si>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</si>
  <si>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</si>
  <si>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</si>
  <si>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</si>
  <si>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</si>
  <si>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</si>
  <si>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</si>
  <si>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</si>
  <si>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</si>
  <si>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</si>
  <si>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</si>
  <si>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</si>
  <si>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</si>
  <si>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</si>
  <si>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</si>
  <si>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</si>
  <si>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</si>
  <si>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</si>
  <si>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</si>
  <si>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</si>
  <si>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</si>
  <si>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</si>
  <si>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</si>
  <si>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</si>
  <si>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</si>
  <si>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</si>
  <si>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</si>
  <si>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</si>
  <si>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</si>
  <si>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</si>
  <si>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</si>
  <si>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</si>
  <si>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</si>
  <si>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</si>
  <si>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</si>
  <si>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</si>
  <si>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</si>
  <si>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</si>
  <si>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</si>
  <si>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</si>
  <si>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</si>
  <si>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</si>
  <si>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</si>
  <si>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</si>
  <si>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</si>
  <si>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</si>
  <si>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</si>
  <si>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</si>
  <si>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</si>
  <si>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</si>
  <si>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</si>
  <si>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</si>
  <si>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</si>
  <si>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</si>
  <si>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</si>
  <si>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</si>
  <si>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</si>
  <si>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</si>
  <si>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</si>
  <si>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</si>
  <si>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</si>
  <si>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</si>
  <si>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</si>
  <si>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</si>
  <si>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</si>
  <si>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</si>
  <si>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</si>
  <si>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</si>
  <si>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</si>
  <si>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</si>
  <si>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</si>
  <si>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</si>
  <si>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</si>
  <si>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</si>
  <si>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</si>
  <si>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</si>
  <si>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</si>
  <si>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</si>
  <si>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</si>
  <si>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</si>
  <si>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</si>
  <si>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</si>
  <si>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</si>
  <si>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</si>
  <si>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</si>
  <si>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</si>
  <si>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</si>
  <si>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</si>
  <si>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</si>
  <si>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</si>
  <si>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</si>
  <si>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</si>
  <si>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</si>
  <si>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</si>
  <si>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</si>
  <si>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</si>
  <si>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</si>
  <si>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</si>
  <si>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</si>
  <si>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</si>
  <si>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</si>
  <si>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</si>
  <si>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</si>
  <si>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</si>
  <si>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</si>
  <si>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</si>
  <si>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</si>
  <si>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</si>
  <si>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</si>
  <si>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</si>
  <si>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</si>
  <si>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</si>
  <si>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</si>
  <si>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</si>
  <si>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</si>
  <si>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</si>
  <si>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</si>
  <si>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熊本県山鹿市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</si>
  <si>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</si>
  <si>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</si>
  <si>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</si>
  <si>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</si>
  <si>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</si>
  <si>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</si>
  <si>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</si>
  <si>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</si>
  <si>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</si>
  <si>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</si>
  <si>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</si>
  <si>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</si>
  <si>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</si>
  <si>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</si>
  <si>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</si>
  <si>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</si>
  <si>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</si>
  <si>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</si>
  <si>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</si>
  <si>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</si>
  <si>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</si>
  <si>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</si>
  <si>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</si>
  <si>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</si>
  <si>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</si>
  <si>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</si>
  <si>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</si>
  <si>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</si>
  <si>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</si>
  <si>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</si>
  <si>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</si>
  <si>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</si>
  <si>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</si>
  <si>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</si>
  <si>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</si>
  <si>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</si>
  <si>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</si>
  <si>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</si>
  <si>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</si>
  <si>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</si>
  <si>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t>
    <phoneticPr fontId="5"/>
  </si>
  <si>
    <t>法適用企業</t>
    <phoneticPr fontId="5"/>
  </si>
  <si>
    <t>下水道事業会計</t>
    <phoneticPr fontId="5"/>
  </si>
  <si>
    <t>簡易水道事業特別会計</t>
    <phoneticPr fontId="5"/>
  </si>
  <si>
    <t>-</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</si>
  <si>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</si>
  <si>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</si>
  <si>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</si>
  <si>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</si>
  <si>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</si>
  <si>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</si>
  <si>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</si>
  <si>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</si>
  <si>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</si>
  <si>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</si>
  <si>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</si>
  <si>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</si>
  <si>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</si>
  <si>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</si>
  <si>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</si>
  <si>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</si>
  <si>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</si>
  <si>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</si>
  <si>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</si>
  <si>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</si>
  <si>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</si>
  <si>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</si>
  <si>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</si>
  <si>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</si>
  <si>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</si>
  <si>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</si>
  <si>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</si>
  <si>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</si>
  <si>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</si>
  <si>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</si>
  <si>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</si>
  <si>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</si>
  <si>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</si>
  <si>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</si>
  <si>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</si>
  <si>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</si>
  <si>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</si>
  <si>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</si>
  <si>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</si>
  <si>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</si>
  <si>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</si>
  <si>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</si>
  <si>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</si>
  <si>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</si>
  <si>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</si>
  <si>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</si>
  <si>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</si>
  <si>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</si>
  <si>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</si>
  <si>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</si>
  <si>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</si>
  <si>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</si>
  <si>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</si>
  <si>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</si>
  <si>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</si>
  <si>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</si>
  <si>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</si>
  <si>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</si>
  <si>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</si>
  <si>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</si>
  <si>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山鹿市農業集落排水事業特別会計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</si>
  <si>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</si>
  <si>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</si>
  <si>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山鹿市下水道事業会計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</si>
  <si>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</si>
  <si>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山鹿市病院事業会計</t>
    <phoneticPr fontId="5"/>
  </si>
  <si>
    <t>(Ｆ)</t>
    <phoneticPr fontId="5"/>
  </si>
  <si>
    <t>山鹿市簡易水道事業特別会計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</si>
  <si>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</si>
  <si>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</si>
  <si>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</si>
  <si>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</si>
  <si>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</si>
  <si>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</si>
  <si>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</si>
  <si>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</si>
  <si>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</si>
  <si>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</si>
  <si>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</si>
  <si>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</si>
  <si>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</si>
  <si>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</si>
  <si>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</si>
  <si>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</si>
  <si>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</si>
  <si>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</si>
  <si>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</si>
  <si>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</si>
  <si>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</si>
  <si>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</si>
  <si>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</si>
  <si>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</si>
  <si>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</si>
  <si>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</si>
  <si>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</si>
  <si>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</si>
  <si>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</si>
  <si>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</si>
  <si>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</si>
  <si>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</si>
  <si>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</si>
  <si>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</si>
  <si>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</si>
  <si>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</si>
  <si>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</si>
  <si>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</si>
  <si>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</si>
  <si>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</si>
  <si>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</si>
  <si>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</si>
  <si>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</si>
  <si>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</si>
  <si>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</si>
  <si>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</si>
  <si>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</si>
  <si>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</si>
  <si>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</si>
  <si>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</si>
  <si>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</si>
  <si>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</si>
  <si>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</si>
  <si>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</si>
  <si>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</si>
  <si>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</si>
  <si>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</si>
  <si>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</si>
  <si>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</si>
  <si>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</si>
  <si>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</si>
  <si>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</si>
  <si>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</si>
  <si>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</si>
  <si>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</si>
  <si>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</si>
  <si>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</si>
  <si>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</si>
  <si>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</si>
  <si>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</si>
  <si>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</si>
  <si>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</si>
  <si>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</si>
  <si>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</si>
  <si>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</si>
  <si>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</si>
  <si>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</si>
  <si>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</si>
  <si>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</si>
  <si>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</si>
  <si>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</si>
  <si>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</si>
  <si>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</si>
  <si>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</si>
  <si>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</si>
  <si>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</si>
  <si>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</si>
  <si>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3.73</t>
  </si>
  <si>
    <t>▲ 6.46</t>
  </si>
  <si>
    <t>一般会計</t>
  </si>
  <si>
    <t>水道事業会計</t>
  </si>
  <si>
    <t>介護保険事業特別会計</t>
  </si>
  <si>
    <t>国民健康保険事業特別会計</t>
  </si>
  <si>
    <t>下水道事業会計</t>
  </si>
  <si>
    <t>後期高齢者医療特別会計</t>
  </si>
  <si>
    <t>病院事業会計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</si>
  <si>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</si>
  <si>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</si>
  <si>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</si>
  <si>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</si>
  <si>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</si>
  <si>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</si>
  <si>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</si>
  <si>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</si>
  <si>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</si>
  <si>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</si>
  <si>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山鹿市地域振興公社</t>
    <rPh sb="0" eb="3">
      <t>ヤマガシ</t>
    </rPh>
    <rPh sb="3" eb="5">
      <t>チイキ</t>
    </rPh>
    <rPh sb="5" eb="7">
      <t>シンコウ</t>
    </rPh>
    <rPh sb="7" eb="9">
      <t>コウシャ</t>
    </rPh>
    <phoneticPr fontId="18"/>
  </si>
  <si>
    <t>小栗郷</t>
    <rPh sb="0" eb="3">
      <t>オグリゴウ</t>
    </rPh>
    <phoneticPr fontId="18"/>
  </si>
  <si>
    <t>菊鹿フラワーバンク</t>
    <rPh sb="0" eb="2">
      <t>キッカ</t>
    </rPh>
    <phoneticPr fontId="18"/>
  </si>
  <si>
    <t>鹿本町振興公社</t>
    <rPh sb="0" eb="2">
      <t>カモト</t>
    </rPh>
    <rPh sb="2" eb="3">
      <t>マチ</t>
    </rPh>
    <rPh sb="3" eb="5">
      <t>シンコウ</t>
    </rPh>
    <rPh sb="5" eb="7">
      <t>コウシャ</t>
    </rPh>
    <phoneticPr fontId="18"/>
  </si>
  <si>
    <t>山鹿植木広域行政事務組合</t>
    <rPh sb="0" eb="12">
      <t>ヤマガウエキ</t>
    </rPh>
    <phoneticPr fontId="18"/>
  </si>
  <si>
    <t>熊本県市町村総合事務組合</t>
    <rPh sb="0" eb="3">
      <t>クマモトケン</t>
    </rPh>
    <rPh sb="3" eb="6">
      <t>シチョウソン</t>
    </rPh>
    <rPh sb="6" eb="8">
      <t>ソウゴウ</t>
    </rPh>
    <rPh sb="8" eb="10">
      <t>ジム</t>
    </rPh>
    <rPh sb="10" eb="12">
      <t>クミアイ</t>
    </rPh>
    <phoneticPr fontId="18"/>
  </si>
  <si>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18"/>
  </si>
  <si>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</si>
  <si>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t>
    <phoneticPr fontId="2"/>
  </si>
  <si>
    <t>-</t>
    <phoneticPr fontId="2"/>
  </si>
  <si>
    <t>-</t>
    <phoneticPr fontId="2"/>
  </si>
  <si>
    <t>-</t>
    <phoneticPr fontId="2"/>
  </si>
  <si>
    <t>環境保全型地域振興基金</t>
    <phoneticPr fontId="5"/>
  </si>
  <si>
    <t>退職手当基金</t>
    <phoneticPr fontId="5"/>
  </si>
  <si>
    <t>地域福祉基金</t>
    <phoneticPr fontId="2"/>
  </si>
  <si>
    <t>ふるさと応援基金</t>
    <phoneticPr fontId="2"/>
  </si>
  <si>
    <t>人材育成基金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</si>
</sst>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24FF-47A7-B88D-94F501B757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69826</c:v>
                </c:pt>
                <c:pt idx="1">
                  <c:v>58429</c:v>
                </c:pt>
                <c:pt idx="2">
                  <c:v>64942</c:v>
                </c:pt>
                <c:pt idx="3">
                  <c:v>134117</c:v>
                </c:pt>
                <c:pt idx="4">
                  <c:v>65460</c:v>
                </c:pt>
              </c:numCache>
            </c:numRef>
          </c:val>
          <c:smooth val="0"/>
          <c:extLst>
            <c:ext xmlns:c16="http://schemas.microsoft.com/office/drawing/2014/chart" uri="{C3380CC4-5D6E-409C-BE32-E72D297353CC}">
              <c16:uniqueId val="{00000001-24FF-47A7-B88D-94F501B757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9.27</c:v>
                </c:pt>
                <c:pt idx="1">
                  <c:v>9.98</c:v>
                </c:pt>
                <c:pt idx="2">
                  <c:v>17.43</c:v>
                </c:pt>
                <c:pt idx="3">
                  <c:v>17.25</c:v>
                </c:pt>
                <c:pt idx="4">
                  <c:v>14.17</c:v>
                </c:pt>
              </c:numCache>
            </c:numRef>
          </c:val>
          <c:extLst>
            <c:ext xmlns:c16="http://schemas.microsoft.com/office/drawing/2014/chart" uri="{C3380CC4-5D6E-409C-BE32-E72D297353CC}">
              <c16:uniqueId val="{00000000-0B1D-47B2-971F-7EF7D252EB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38.28</c:v>
                </c:pt>
                <c:pt idx="1">
                  <c:v>40.01</c:v>
                </c:pt>
                <c:pt idx="2">
                  <c:v>39.020000000000003</c:v>
                </c:pt>
                <c:pt idx="3">
                  <c:v>39.01</c:v>
                </c:pt>
                <c:pt idx="4">
                  <c:v>40.049999999999997</c:v>
                </c:pt>
              </c:numCache>
            </c:numRef>
          </c:val>
          <c:extLst>
            <c:ext xmlns:c16="http://schemas.microsoft.com/office/drawing/2014/chart" uri="{C3380CC4-5D6E-409C-BE32-E72D297353CC}">
              <c16:uniqueId val="{00000001-0B1D-47B2-971F-7EF7D252EB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c:v>
                </c:pt>
                <c:pt idx="1">
                  <c:v>1.52</c:v>
                </c:pt>
                <c:pt idx="2">
                  <c:v>5.54</c:v>
                </c:pt>
                <c:pt idx="3">
                  <c:v>-3.73</c:v>
                </c:pt>
                <c:pt idx="4">
                  <c:v>-6.46</c:v>
                </c:pt>
              </c:numCache>
            </c:numRef>
          </c:val>
          <c:smooth val="0"/>
          <c:extLst>
            <c:ext xmlns:c16="http://schemas.microsoft.com/office/drawing/2014/chart" uri="{C3380CC4-5D6E-409C-BE32-E72D297353CC}">
              <c16:uniqueId val="{00000002-0B1D-47B2-971F-7EF7D252EB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44C-45D9-AAF4-FF9E331494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4C-45D9-AAF4-FF9E331494B7}"/>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44C-45D9-AAF4-FF9E331494B7}"/>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3</c:v>
                </c:pt>
                <c:pt idx="2">
                  <c:v>#N/A</c:v>
                </c:pt>
                <c:pt idx="3">
                  <c:v>2.75</c:v>
                </c:pt>
                <c:pt idx="4">
                  <c:v>#N/A</c:v>
                </c:pt>
                <c:pt idx="5">
                  <c:v>1.77</c:v>
                </c:pt>
                <c:pt idx="6">
                  <c:v>#N/A</c:v>
                </c:pt>
                <c:pt idx="7">
                  <c:v>0.8</c:v>
                </c:pt>
                <c:pt idx="8">
                  <c:v>#N/A</c:v>
                </c:pt>
                <c:pt idx="9">
                  <c:v>0</c:v>
                </c:pt>
              </c:numCache>
            </c:numRef>
          </c:val>
          <c:extLst>
            <c:ext xmlns:c16="http://schemas.microsoft.com/office/drawing/2014/chart" uri="{C3380CC4-5D6E-409C-BE32-E72D297353CC}">
              <c16:uniqueId val="{00000003-844C-45D9-AAF4-FF9E331494B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0.08</c:v>
                </c:pt>
                <c:pt idx="4">
                  <c:v>#N/A</c:v>
                </c:pt>
                <c:pt idx="5">
                  <c:v>0.09</c:v>
                </c:pt>
                <c:pt idx="6">
                  <c:v>#N/A</c:v>
                </c:pt>
                <c:pt idx="7">
                  <c:v>0.1</c:v>
                </c:pt>
                <c:pt idx="8">
                  <c:v>#N/A</c:v>
                </c:pt>
                <c:pt idx="9">
                  <c:v>0.1</c:v>
                </c:pt>
              </c:numCache>
            </c:numRef>
          </c:val>
          <c:extLst>
            <c:ext xmlns:c16="http://schemas.microsoft.com/office/drawing/2014/chart" uri="{C3380CC4-5D6E-409C-BE32-E72D297353CC}">
              <c16:uniqueId val="{00000004-844C-45D9-AAF4-FF9E331494B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c:v>
                </c:pt>
                <c:pt idx="4">
                  <c:v>#N/A</c:v>
                </c:pt>
                <c:pt idx="5">
                  <c:v>0</c:v>
                </c:pt>
                <c:pt idx="6">
                  <c:v>#N/A</c:v>
                </c:pt>
                <c:pt idx="7">
                  <c:v>0.28000000000000003</c:v>
                </c:pt>
                <c:pt idx="8">
                  <c:v>#N/A</c:v>
                </c:pt>
                <c:pt idx="9">
                  <c:v>0.74</c:v>
                </c:pt>
              </c:numCache>
            </c:numRef>
          </c:val>
          <c:extLst>
            <c:ext xmlns:c16="http://schemas.microsoft.com/office/drawing/2014/chart" uri="{C3380CC4-5D6E-409C-BE32-E72D297353CC}">
              <c16:uniqueId val="{00000005-844C-45D9-AAF4-FF9E331494B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0.56000000000000005</c:v>
                </c:pt>
                <c:pt idx="2">
                  <c:v>#N/A</c:v>
                </c:pt>
                <c:pt idx="3">
                  <c:v>0.54</c:v>
                </c:pt>
                <c:pt idx="4">
                  <c:v>#N/A</c:v>
                </c:pt>
                <c:pt idx="5">
                  <c:v>1.57</c:v>
                </c:pt>
                <c:pt idx="6">
                  <c:v>#N/A</c:v>
                </c:pt>
                <c:pt idx="7">
                  <c:v>2.2799999999999998</c:v>
                </c:pt>
                <c:pt idx="8">
                  <c:v>#N/A</c:v>
                </c:pt>
                <c:pt idx="9">
                  <c:v>1.21</c:v>
                </c:pt>
              </c:numCache>
            </c:numRef>
          </c:val>
          <c:extLst>
            <c:ext xmlns:c16="http://schemas.microsoft.com/office/drawing/2014/chart" uri="{C3380CC4-5D6E-409C-BE32-E72D297353CC}">
              <c16:uniqueId val="{00000006-844C-45D9-AAF4-FF9E331494B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0.39</c:v>
                </c:pt>
                <c:pt idx="2">
                  <c:v>#N/A</c:v>
                </c:pt>
                <c:pt idx="3">
                  <c:v>0.67</c:v>
                </c:pt>
                <c:pt idx="4">
                  <c:v>#N/A</c:v>
                </c:pt>
                <c:pt idx="5">
                  <c:v>1.44</c:v>
                </c:pt>
                <c:pt idx="6">
                  <c:v>#N/A</c:v>
                </c:pt>
                <c:pt idx="7">
                  <c:v>0.65</c:v>
                </c:pt>
                <c:pt idx="8">
                  <c:v>#N/A</c:v>
                </c:pt>
                <c:pt idx="9">
                  <c:v>1.82</c:v>
                </c:pt>
              </c:numCache>
            </c:numRef>
          </c:val>
          <c:extLst>
            <c:ext xmlns:c16="http://schemas.microsoft.com/office/drawing/2014/chart" uri="{C3380CC4-5D6E-409C-BE32-E72D297353CC}">
              <c16:uniqueId val="{00000007-844C-45D9-AAF4-FF9E331494B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3.08</c:v>
                </c:pt>
                <c:pt idx="2">
                  <c:v>#N/A</c:v>
                </c:pt>
                <c:pt idx="3">
                  <c:v>3.33</c:v>
                </c:pt>
                <c:pt idx="4">
                  <c:v>#N/A</c:v>
                </c:pt>
                <c:pt idx="5">
                  <c:v>3.54</c:v>
                </c:pt>
                <c:pt idx="6">
                  <c:v>#N/A</c:v>
                </c:pt>
                <c:pt idx="7">
                  <c:v>3.4</c:v>
                </c:pt>
                <c:pt idx="8">
                  <c:v>#N/A</c:v>
                </c:pt>
                <c:pt idx="9">
                  <c:v>3.3</c:v>
                </c:pt>
              </c:numCache>
            </c:numRef>
          </c:val>
          <c:extLst>
            <c:ext xmlns:c16="http://schemas.microsoft.com/office/drawing/2014/chart" uri="{C3380CC4-5D6E-409C-BE32-E72D297353CC}">
              <c16:uniqueId val="{00000008-844C-45D9-AAF4-FF9E331494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9.26</c:v>
                </c:pt>
                <c:pt idx="2">
                  <c:v>#N/A</c:v>
                </c:pt>
                <c:pt idx="3">
                  <c:v>9.98</c:v>
                </c:pt>
                <c:pt idx="4">
                  <c:v>#N/A</c:v>
                </c:pt>
                <c:pt idx="5">
                  <c:v>17.420000000000002</c:v>
                </c:pt>
                <c:pt idx="6">
                  <c:v>#N/A</c:v>
                </c:pt>
                <c:pt idx="7">
                  <c:v>17.239999999999998</c:v>
                </c:pt>
                <c:pt idx="8">
                  <c:v>#N/A</c:v>
                </c:pt>
                <c:pt idx="9">
                  <c:v>14.16</c:v>
                </c:pt>
              </c:numCache>
            </c:numRef>
          </c:val>
          <c:extLst>
            <c:ext xmlns:c16="http://schemas.microsoft.com/office/drawing/2014/chart" uri="{C3380CC4-5D6E-409C-BE32-E72D297353CC}">
              <c16:uniqueId val="{00000009-844C-45D9-AAF4-FF9E331494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3625</c:v>
                </c:pt>
                <c:pt idx="5">
                  <c:v>3692</c:v>
                </c:pt>
                <c:pt idx="8">
                  <c:v>3717</c:v>
                </c:pt>
                <c:pt idx="11">
                  <c:v>3549</c:v>
                </c:pt>
                <c:pt idx="14">
                  <c:v>3442</c:v>
                </c:pt>
              </c:numCache>
            </c:numRef>
          </c:val>
          <c:extLst>
            <c:ext xmlns:c16="http://schemas.microsoft.com/office/drawing/2014/chart" uri="{C3380CC4-5D6E-409C-BE32-E72D297353CC}">
              <c16:uniqueId val="{00000000-06A1-443D-B314-94D2E4322D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A1-443D-B314-94D2E4322D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36</c:v>
                </c:pt>
                <c:pt idx="3">
                  <c:v>35</c:v>
                </c:pt>
                <c:pt idx="6">
                  <c:v>35</c:v>
                </c:pt>
                <c:pt idx="9">
                  <c:v>34</c:v>
                </c:pt>
                <c:pt idx="12">
                  <c:v>35</c:v>
                </c:pt>
              </c:numCache>
            </c:numRef>
          </c:val>
          <c:extLst>
            <c:ext xmlns:c16="http://schemas.microsoft.com/office/drawing/2014/chart" uri="{C3380CC4-5D6E-409C-BE32-E72D297353CC}">
              <c16:uniqueId val="{00000002-06A1-443D-B314-94D2E4322D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60</c:v>
                </c:pt>
                <c:pt idx="3">
                  <c:v>57</c:v>
                </c:pt>
                <c:pt idx="6">
                  <c:v>41</c:v>
                </c:pt>
                <c:pt idx="9">
                  <c:v>0</c:v>
                </c:pt>
                <c:pt idx="12">
                  <c:v>0</c:v>
                </c:pt>
              </c:numCache>
            </c:numRef>
          </c:val>
          <c:extLst>
            <c:ext xmlns:c16="http://schemas.microsoft.com/office/drawing/2014/chart" uri="{C3380CC4-5D6E-409C-BE32-E72D297353CC}">
              <c16:uniqueId val="{00000003-06A1-443D-B314-94D2E4322D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1135</c:v>
                </c:pt>
                <c:pt idx="3">
                  <c:v>1095</c:v>
                </c:pt>
                <c:pt idx="6">
                  <c:v>1127</c:v>
                </c:pt>
                <c:pt idx="9">
                  <c:v>1130</c:v>
                </c:pt>
                <c:pt idx="12">
                  <c:v>1111</c:v>
                </c:pt>
              </c:numCache>
            </c:numRef>
          </c:val>
          <c:extLst>
            <c:ext xmlns:c16="http://schemas.microsoft.com/office/drawing/2014/chart" uri="{C3380CC4-5D6E-409C-BE32-E72D297353CC}">
              <c16:uniqueId val="{00000004-06A1-443D-B314-94D2E4322D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A1-443D-B314-94D2E4322D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A1-443D-B314-94D2E4322D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3618</c:v>
                </c:pt>
                <c:pt idx="3">
                  <c:v>3759</c:v>
                </c:pt>
                <c:pt idx="6">
                  <c:v>3848</c:v>
                </c:pt>
                <c:pt idx="9">
                  <c:v>3675</c:v>
                </c:pt>
                <c:pt idx="12">
                  <c:v>3532</c:v>
                </c:pt>
              </c:numCache>
            </c:numRef>
          </c:val>
          <c:extLst>
            <c:ext xmlns:c16="http://schemas.microsoft.com/office/drawing/2014/chart" uri="{C3380CC4-5D6E-409C-BE32-E72D297353CC}">
              <c16:uniqueId val="{00000007-06A1-443D-B314-94D2E4322D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1224</c:v>
                </c:pt>
                <c:pt idx="2">
                  <c:v>#N/A</c:v>
                </c:pt>
                <c:pt idx="3">
                  <c:v>#N/A</c:v>
                </c:pt>
                <c:pt idx="4">
                  <c:v>1254</c:v>
                </c:pt>
                <c:pt idx="5">
                  <c:v>#N/A</c:v>
                </c:pt>
                <c:pt idx="6">
                  <c:v>#N/A</c:v>
                </c:pt>
                <c:pt idx="7">
                  <c:v>1334</c:v>
                </c:pt>
                <c:pt idx="8">
                  <c:v>#N/A</c:v>
                </c:pt>
                <c:pt idx="9">
                  <c:v>#N/A</c:v>
                </c:pt>
                <c:pt idx="10">
                  <c:v>1290</c:v>
                </c:pt>
                <c:pt idx="11">
                  <c:v>#N/A</c:v>
                </c:pt>
                <c:pt idx="12">
                  <c:v>#N/A</c:v>
                </c:pt>
                <c:pt idx="13">
                  <c:v>1236</c:v>
                </c:pt>
                <c:pt idx="14">
                  <c:v>#N/A</c:v>
                </c:pt>
              </c:numCache>
            </c:numRef>
          </c:val>
          <c:smooth val="0"/>
          <c:extLst>
            <c:ext xmlns:c16="http://schemas.microsoft.com/office/drawing/2014/chart" uri="{C3380CC4-5D6E-409C-BE32-E72D297353CC}">
              <c16:uniqueId val="{00000008-06A1-443D-B314-94D2E4322D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34061</c:v>
                </c:pt>
                <c:pt idx="5">
                  <c:v>32878</c:v>
                </c:pt>
                <c:pt idx="8">
                  <c:v>31836</c:v>
                </c:pt>
                <c:pt idx="11">
                  <c:v>32931</c:v>
                </c:pt>
                <c:pt idx="14">
                  <c:v>31956</c:v>
                </c:pt>
              </c:numCache>
            </c:numRef>
          </c:val>
          <c:extLst>
            <c:ext xmlns:c16="http://schemas.microsoft.com/office/drawing/2014/chart" uri="{C3380CC4-5D6E-409C-BE32-E72D297353CC}">
              <c16:uniqueId val="{00000000-2797-4F22-A247-7808CF3A8F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589</c:v>
                </c:pt>
                <c:pt idx="5">
                  <c:v>477</c:v>
                </c:pt>
                <c:pt idx="8">
                  <c:v>463</c:v>
                </c:pt>
                <c:pt idx="11">
                  <c:v>442</c:v>
                </c:pt>
                <c:pt idx="14">
                  <c:v>521</c:v>
                </c:pt>
              </c:numCache>
            </c:numRef>
          </c:val>
          <c:extLst>
            <c:ext xmlns:c16="http://schemas.microsoft.com/office/drawing/2014/chart" uri="{C3380CC4-5D6E-409C-BE32-E72D297353CC}">
              <c16:uniqueId val="{00000001-2797-4F22-A247-7808CF3A8F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14685</c:v>
                </c:pt>
                <c:pt idx="5">
                  <c:v>16118</c:v>
                </c:pt>
                <c:pt idx="8">
                  <c:v>15429</c:v>
                </c:pt>
                <c:pt idx="11">
                  <c:v>15879</c:v>
                </c:pt>
                <c:pt idx="14">
                  <c:v>16057</c:v>
                </c:pt>
              </c:numCache>
            </c:numRef>
          </c:val>
          <c:extLst>
            <c:ext xmlns:c16="http://schemas.microsoft.com/office/drawing/2014/chart" uri="{C3380CC4-5D6E-409C-BE32-E72D297353CC}">
              <c16:uniqueId val="{00000002-2797-4F22-A247-7808CF3A8F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97-4F22-A247-7808CF3A8F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97-4F22-A247-7808CF3A8F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97-4F22-A247-7808CF3A8F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4866</c:v>
                </c:pt>
                <c:pt idx="3">
                  <c:v>4919</c:v>
                </c:pt>
                <c:pt idx="6">
                  <c:v>4698</c:v>
                </c:pt>
                <c:pt idx="9">
                  <c:v>4582</c:v>
                </c:pt>
                <c:pt idx="12">
                  <c:v>4420</c:v>
                </c:pt>
              </c:numCache>
            </c:numRef>
          </c:val>
          <c:extLst>
            <c:ext xmlns:c16="http://schemas.microsoft.com/office/drawing/2014/chart" uri="{C3380CC4-5D6E-409C-BE32-E72D297353CC}">
              <c16:uniqueId val="{00000006-2797-4F22-A247-7808CF3A8F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77</c:v>
                </c:pt>
                <c:pt idx="3">
                  <c:v>33</c:v>
                </c:pt>
                <c:pt idx="6">
                  <c:v>0</c:v>
                </c:pt>
                <c:pt idx="9">
                  <c:v>0</c:v>
                </c:pt>
                <c:pt idx="12">
                  <c:v>0</c:v>
                </c:pt>
              </c:numCache>
            </c:numRef>
          </c:val>
          <c:extLst>
            <c:ext xmlns:c16="http://schemas.microsoft.com/office/drawing/2014/chart" uri="{C3380CC4-5D6E-409C-BE32-E72D297353CC}">
              <c16:uniqueId val="{00000007-2797-4F22-A247-7808CF3A8F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11483</c:v>
                </c:pt>
                <c:pt idx="3">
                  <c:v>10563</c:v>
                </c:pt>
                <c:pt idx="6">
                  <c:v>9957</c:v>
                </c:pt>
                <c:pt idx="9">
                  <c:v>9425</c:v>
                </c:pt>
                <c:pt idx="12">
                  <c:v>9001</c:v>
                </c:pt>
              </c:numCache>
            </c:numRef>
          </c:val>
          <c:extLst>
            <c:ext xmlns:c16="http://schemas.microsoft.com/office/drawing/2014/chart" uri="{C3380CC4-5D6E-409C-BE32-E72D297353CC}">
              <c16:uniqueId val="{00000008-2797-4F22-A247-7808CF3A8F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208</c:v>
                </c:pt>
                <c:pt idx="3">
                  <c:v>170</c:v>
                </c:pt>
                <c:pt idx="6">
                  <c:v>136</c:v>
                </c:pt>
                <c:pt idx="9">
                  <c:v>103</c:v>
                </c:pt>
                <c:pt idx="12">
                  <c:v>69</c:v>
                </c:pt>
              </c:numCache>
            </c:numRef>
          </c:val>
          <c:extLst>
            <c:ext xmlns:c16="http://schemas.microsoft.com/office/drawing/2014/chart" uri="{C3380CC4-5D6E-409C-BE32-E72D297353CC}">
              <c16:uniqueId val="{00000009-2797-4F22-A247-7808CF3A8F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34594</c:v>
                </c:pt>
                <c:pt idx="3">
                  <c:v>33680</c:v>
                </c:pt>
                <c:pt idx="6">
                  <c:v>32823</c:v>
                </c:pt>
                <c:pt idx="9">
                  <c:v>34985</c:v>
                </c:pt>
                <c:pt idx="12">
                  <c:v>34481</c:v>
                </c:pt>
              </c:numCache>
            </c:numRef>
          </c:val>
          <c:extLst>
            <c:ext xmlns:c16="http://schemas.microsoft.com/office/drawing/2014/chart" uri="{C3380CC4-5D6E-409C-BE32-E72D297353CC}">
              <c16:uniqueId val="{0000000A-2797-4F22-A247-7808CF3A8F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1892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97-4F22-A247-7808CF3A8F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6730</c:v>
                </c:pt>
                <c:pt idx="1">
                  <c:v>6592</c:v>
                </c:pt>
                <c:pt idx="2">
                  <c:v>6671</c:v>
                </c:pt>
              </c:numCache>
            </c:numRef>
          </c:val>
          <c:extLst>
            <c:ext xmlns:c16="http://schemas.microsoft.com/office/drawing/2014/chart" uri="{C3380CC4-5D6E-409C-BE32-E72D297353CC}">
              <c16:uniqueId val="{00000000-7DFE-4C22-8AB7-D3A6BB03FA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4414</c:v>
                </c:pt>
                <c:pt idx="1">
                  <c:v>4918</c:v>
                </c:pt>
                <c:pt idx="2">
                  <c:v>5069</c:v>
                </c:pt>
              </c:numCache>
            </c:numRef>
          </c:val>
          <c:extLst>
            <c:ext xmlns:c16="http://schemas.microsoft.com/office/drawing/2014/chart" uri="{C3380CC4-5D6E-409C-BE32-E72D297353CC}">
              <c16:uniqueId val="{00000001-7DFE-4C22-8AB7-D3A6BB03FA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2929</c:v>
                </c:pt>
                <c:pt idx="1">
                  <c:v>2937</c:v>
                </c:pt>
                <c:pt idx="2">
                  <c:v>2979</c:v>
                </c:pt>
              </c:numCache>
            </c:numRef>
          </c:val>
          <c:extLst>
            <c:ext xmlns:c16="http://schemas.microsoft.com/office/drawing/2014/chart" uri="{C3380CC4-5D6E-409C-BE32-E72D297353CC}">
              <c16:uniqueId val="{00000002-7DFE-4C22-8AB7-D3A6BB03FA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51,599
51,186
299.69
31,425,859
29,010,602
2,359,795
16,655,953
34,481,086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a:t>
          </a:r>
          <a:r>
            <a:rPr kumimoji="1" lang="en-US" altLang="ja-JP" sz="1100">
              <a:solidFill>
                <a:schemeClr val="dk1"/>
              </a:solidFill>
              <a:effectLst/>
              <a:latin typeface="+mn-lt"/>
              <a:ea typeface="+mn-ea"/>
              <a:cs typeface="+mn-cs"/>
            </a:rPr>
            <a:t>R2.1.1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36.8</a:t>
          </a:r>
          <a:r>
            <a:rPr kumimoji="1" lang="ja-JP" altLang="ja-JP" sz="1100">
              <a:solidFill>
                <a:schemeClr val="dk1"/>
              </a:solidFill>
              <a:effectLst/>
              <a:latin typeface="+mn-lt"/>
              <a:ea typeface="+mn-ea"/>
              <a:cs typeface="+mn-cs"/>
            </a:rPr>
            <a:t>％）に加え、中心となる産業に乏しいこと等により、財政基盤が弱く、類似団体平均をかなり下回っている状況である。</a:t>
          </a:r>
          <a:endParaRPr lang="ja-JP" altLang="ja-JP" sz="1400">
            <a:effectLst/>
          </a:endParaRPr>
        </a:p>
        <a:p>
          <a:r>
            <a:rPr kumimoji="1" lang="ja-JP" altLang="ja-JP" sz="1100">
              <a:solidFill>
                <a:schemeClr val="dk1"/>
              </a:solidFill>
              <a:effectLst/>
              <a:latin typeface="+mn-lt"/>
              <a:ea typeface="+mn-ea"/>
              <a:cs typeface="+mn-cs"/>
            </a:rPr>
            <a:t>　地元産業の活性化はもちろん、企業誘致を中心に民間活力の活用など雇用拡大に資する施策の推進を図り税収増加につなげるとともに、担税力の強化、納税意識の高揚を促しながら自主財源の確保に努め、脆弱な財政基盤の改善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市民税や地方消費税交付金</a:t>
          </a:r>
          <a:r>
            <a:rPr kumimoji="1" lang="ja-JP" altLang="en-US" sz="1100">
              <a:solidFill>
                <a:schemeClr val="dk1"/>
              </a:solidFill>
              <a:effectLst/>
              <a:latin typeface="+mn-lt"/>
              <a:ea typeface="+mn-ea"/>
              <a:cs typeface="+mn-cs"/>
            </a:rPr>
            <a:t>等の各種交付金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減少及び</a:t>
          </a:r>
          <a:r>
            <a:rPr kumimoji="1" lang="ja-JP" altLang="ja-JP" sz="1100">
              <a:solidFill>
                <a:schemeClr val="dk1"/>
              </a:solidFill>
              <a:effectLst/>
              <a:latin typeface="+mn-lt"/>
              <a:ea typeface="+mn-ea"/>
              <a:cs typeface="+mn-cs"/>
            </a:rPr>
            <a:t>交付税算定特例の縮減に伴う地方交付税の減少によ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経常一般財源等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物件費の増加の影響により、前年度より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ポイント上昇し、類似団体平均よりも財政の硬直化が進んでいる。</a:t>
          </a:r>
          <a:endParaRPr lang="ja-JP" altLang="ja-JP" sz="1400">
            <a:effectLst/>
          </a:endParaRPr>
        </a:p>
        <a:p>
          <a:r>
            <a:rPr kumimoji="1" lang="ja-JP" altLang="ja-JP" sz="1100">
              <a:solidFill>
                <a:schemeClr val="dk1"/>
              </a:solidFill>
              <a:effectLst/>
              <a:latin typeface="+mn-lt"/>
              <a:ea typeface="+mn-ea"/>
              <a:cs typeface="+mn-cs"/>
            </a:rPr>
            <a:t>　職員削減による人件費の減少も今後鈍化していく見通しのため、第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次財政構造改革大綱等に基づく改革に努め、自主財源の確保のほか、事務事業の見直し等により聖域なく歳出の削減を図り、経常収支比率</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％以内を目指すものである。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146231</xdr:rowOff>
    </xdr:from>
    <xdr:to>
      <xdr:col>23</xdr:col>
      <xdr:colOff>133350</xdr:colOff>
      <xdr:row>65</xdr:row>
      <xdr:rowOff>154033</xdr:rowOff>
    </xdr:to>
    <xdr:cxnSp macro="">
      <xdr:nvCxnSpPr>
        <xdr:cNvPr id="134" name="直線コネクタ 133"/>
        <xdr:cNvCxnSpPr/>
      </xdr:nvCxnSpPr>
      <xdr:spPr>
        <a:xfrm>
          <a:off x="4114800" y="11119031"/>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125549</xdr:rowOff>
    </xdr:from>
    <xdr:to>
      <xdr:col>19</xdr:col>
      <xdr:colOff>133350</xdr:colOff>
      <xdr:row>64</xdr:row>
      <xdr:rowOff>146231</xdr:rowOff>
    </xdr:to>
    <xdr:cxnSp macro="">
      <xdr:nvCxnSpPr>
        <xdr:cNvPr id="137" name="直線コネクタ 136"/>
        <xdr:cNvCxnSpPr/>
      </xdr:nvCxnSpPr>
      <xdr:spPr>
        <a:xfrm>
          <a:off x="3225800" y="110983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14333</xdr:rowOff>
    </xdr:from>
    <xdr:to>
      <xdr:col>15</xdr:col>
      <xdr:colOff>82550</xdr:colOff>
      <xdr:row>64</xdr:row>
      <xdr:rowOff>125549</xdr:rowOff>
    </xdr:to>
    <xdr:cxnSp macro="">
      <xdr:nvCxnSpPr>
        <xdr:cNvPr id="140" name="直線コネクタ 139"/>
        <xdr:cNvCxnSpPr/>
      </xdr:nvCxnSpPr>
      <xdr:spPr>
        <a:xfrm>
          <a:off x="2336800" y="10815683"/>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14333</xdr:rowOff>
    </xdr:to>
    <xdr:cxnSp macro="">
      <xdr:nvCxnSpPr>
        <xdr:cNvPr id="143" name="直線コネクタ 142"/>
        <xdr:cNvCxnSpPr/>
      </xdr:nvCxnSpPr>
      <xdr:spPr>
        <a:xfrm>
          <a:off x="1447800" y="10650220"/>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103233</xdr:rowOff>
    </xdr:from>
    <xdr:to>
      <xdr:col>23</xdr:col>
      <xdr:colOff>184150</xdr:colOff>
      <xdr:row>66</xdr:row>
      <xdr:rowOff>33383</xdr:rowOff>
    </xdr:to>
    <xdr:sp macro="" textlink="">
      <xdr:nvSpPr>
        <xdr:cNvPr id="153" name="楕円 152"/>
        <xdr:cNvSpPr/>
      </xdr:nvSpPr>
      <xdr:spPr>
        <a:xfrm>
          <a:off x="49022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170560</xdr:rowOff>
    </xdr:from>
    <xdr:ext cx="762000" cy="259045"/>
    <xdr:sp macro="" textlink="">
      <xdr:nvSpPr>
        <xdr:cNvPr id="154" name="財政構造の弾力性該当値テキスト"/>
        <xdr:cNvSpPr txBox="1"/>
      </xdr:nvSpPr>
      <xdr:spPr>
        <a:xfrm>
          <a:off x="5041900" y="1114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95431</xdr:rowOff>
    </xdr:from>
    <xdr:to>
      <xdr:col>19</xdr:col>
      <xdr:colOff>184150</xdr:colOff>
      <xdr:row>65</xdr:row>
      <xdr:rowOff>25581</xdr:rowOff>
    </xdr:to>
    <xdr:sp macro="" textlink="">
      <xdr:nvSpPr>
        <xdr:cNvPr id="155" name="楕円 154"/>
        <xdr:cNvSpPr/>
      </xdr:nvSpPr>
      <xdr:spPr>
        <a:xfrm>
          <a:off x="4064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10358</xdr:rowOff>
    </xdr:from>
    <xdr:ext cx="736600" cy="259045"/>
    <xdr:sp macro="" textlink="">
      <xdr:nvSpPr>
        <xdr:cNvPr id="156" name="テキスト ボックス 155"/>
        <xdr:cNvSpPr txBox="1"/>
      </xdr:nvSpPr>
      <xdr:spPr>
        <a:xfrm>
          <a:off x="3733800" y="1115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74749</xdr:rowOff>
    </xdr:from>
    <xdr:to>
      <xdr:col>15</xdr:col>
      <xdr:colOff>133350</xdr:colOff>
      <xdr:row>65</xdr:row>
      <xdr:rowOff>4899</xdr:rowOff>
    </xdr:to>
    <xdr:sp macro="" textlink="">
      <xdr:nvSpPr>
        <xdr:cNvPr id="157" name="楕円 156"/>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161126</xdr:rowOff>
    </xdr:from>
    <xdr:ext cx="762000" cy="259045"/>
    <xdr:sp macro="" textlink="">
      <xdr:nvSpPr>
        <xdr:cNvPr id="158" name="テキスト ボックス 157"/>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134983</xdr:rowOff>
    </xdr:from>
    <xdr:to>
      <xdr:col>11</xdr:col>
      <xdr:colOff>82550</xdr:colOff>
      <xdr:row>63</xdr:row>
      <xdr:rowOff>65133</xdr:rowOff>
    </xdr:to>
    <xdr:sp macro="" textlink="">
      <xdr:nvSpPr>
        <xdr:cNvPr id="159" name="楕円 158"/>
        <xdr:cNvSpPr/>
      </xdr:nvSpPr>
      <xdr:spPr>
        <a:xfrm>
          <a:off x="2286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49910</xdr:rowOff>
    </xdr:from>
    <xdr:ext cx="762000" cy="259045"/>
    <xdr:sp macro="" textlink="">
      <xdr:nvSpPr>
        <xdr:cNvPr id="160" name="テキスト ボックス 159"/>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1" name="楕円 160"/>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62" name="テキスト ボックス 161"/>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退職者不補充等により、職員数を抑制した結果、</a:t>
          </a:r>
          <a:r>
            <a:rPr kumimoji="1" lang="ja-JP" altLang="en-US" sz="1100">
              <a:solidFill>
                <a:schemeClr val="dk1"/>
              </a:solidFill>
              <a:effectLst/>
              <a:latin typeface="+mn-lt"/>
              <a:ea typeface="+mn-ea"/>
              <a:cs typeface="+mn-cs"/>
            </a:rPr>
            <a:t>職員給は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したが、退職者が増加したため、人件費は前年度より増加した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、物件費については、施設の老朽化等による管理費の増加</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令和元年度から</a:t>
          </a:r>
          <a:r>
            <a:rPr kumimoji="1" lang="ja-JP" altLang="en-US" sz="1100">
              <a:solidFill>
                <a:schemeClr val="dk1"/>
              </a:solidFill>
              <a:effectLst/>
              <a:latin typeface="+mn-lt"/>
              <a:ea typeface="+mn-ea"/>
              <a:cs typeface="+mn-cs"/>
            </a:rPr>
            <a:t>稼働を開始</a:t>
          </a:r>
          <a:r>
            <a:rPr kumimoji="1" lang="ja-JP" altLang="ja-JP" sz="1100">
              <a:solidFill>
                <a:schemeClr val="dk1"/>
              </a:solidFill>
              <a:effectLst/>
              <a:latin typeface="+mn-lt"/>
              <a:ea typeface="+mn-ea"/>
              <a:cs typeface="+mn-cs"/>
            </a:rPr>
            <a:t>した一般廃棄物処理施設に係る維持管理費</a:t>
          </a:r>
          <a:r>
            <a:rPr kumimoji="1" lang="ja-JP" altLang="en-US" sz="1100">
              <a:solidFill>
                <a:schemeClr val="dk1"/>
              </a:solidFill>
              <a:effectLst/>
              <a:latin typeface="+mn-lt"/>
              <a:ea typeface="+mn-ea"/>
              <a:cs typeface="+mn-cs"/>
            </a:rPr>
            <a:t>が新たに生じたため前年度より増加した</a:t>
          </a:r>
          <a:r>
            <a:rPr kumimoji="1" lang="ja-JP" altLang="ja-JP" sz="1100">
              <a:solidFill>
                <a:schemeClr val="dk1"/>
              </a:solidFill>
              <a:effectLst/>
              <a:latin typeface="+mn-lt"/>
              <a:ea typeface="+mn-ea"/>
              <a:cs typeface="+mn-cs"/>
            </a:rPr>
            <a:t>。人件費については、第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定員適正化計画の着実な実行により、民間活力の導入等を進め、更なる抑制に努める。物件費についても、公共施設等総合管理計画に基づき、既存施設の最適配置、長寿命化を図りながらコストの縮減と平準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78961</xdr:rowOff>
    </xdr:from>
    <xdr:to>
      <xdr:col>23</xdr:col>
      <xdr:colOff>133350</xdr:colOff>
      <xdr:row>84</xdr:row>
      <xdr:rowOff>83603</xdr:rowOff>
    </xdr:to>
    <xdr:cxnSp macro="">
      <xdr:nvCxnSpPr>
        <xdr:cNvPr id="195" name="直線コネクタ 194"/>
        <xdr:cNvCxnSpPr/>
      </xdr:nvCxnSpPr>
      <xdr:spPr>
        <a:xfrm>
          <a:off x="4114800" y="14309311"/>
          <a:ext cx="838200" cy="1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39475</xdr:rowOff>
    </xdr:from>
    <xdr:to>
      <xdr:col>19</xdr:col>
      <xdr:colOff>133350</xdr:colOff>
      <xdr:row>83</xdr:row>
      <xdr:rowOff>78961</xdr:rowOff>
    </xdr:to>
    <xdr:cxnSp macro="">
      <xdr:nvCxnSpPr>
        <xdr:cNvPr id="198" name="直線コネクタ 197"/>
        <xdr:cNvCxnSpPr/>
      </xdr:nvCxnSpPr>
      <xdr:spPr>
        <a:xfrm>
          <a:off x="3225800" y="14269825"/>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39475</xdr:rowOff>
    </xdr:from>
    <xdr:to>
      <xdr:col>15</xdr:col>
      <xdr:colOff>82550</xdr:colOff>
      <xdr:row>83</xdr:row>
      <xdr:rowOff>72465</xdr:rowOff>
    </xdr:to>
    <xdr:cxnSp macro="">
      <xdr:nvCxnSpPr>
        <xdr:cNvPr id="201" name="直線コネクタ 200"/>
        <xdr:cNvCxnSpPr/>
      </xdr:nvCxnSpPr>
      <xdr:spPr>
        <a:xfrm flipV="1">
          <a:off x="2336800" y="14269825"/>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72465</xdr:rowOff>
    </xdr:from>
    <xdr:to>
      <xdr:col>11</xdr:col>
      <xdr:colOff>31750</xdr:colOff>
      <xdr:row>83</xdr:row>
      <xdr:rowOff>79617</xdr:rowOff>
    </xdr:to>
    <xdr:cxnSp macro="">
      <xdr:nvCxnSpPr>
        <xdr:cNvPr id="204" name="直線コネクタ 203"/>
        <xdr:cNvCxnSpPr/>
      </xdr:nvCxnSpPr>
      <xdr:spPr>
        <a:xfrm flipV="1">
          <a:off x="1447800" y="14302815"/>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32803</xdr:rowOff>
    </xdr:from>
    <xdr:to>
      <xdr:col>23</xdr:col>
      <xdr:colOff>184150</xdr:colOff>
      <xdr:row>84</xdr:row>
      <xdr:rowOff>134403</xdr:rowOff>
    </xdr:to>
    <xdr:sp macro="" textlink="">
      <xdr:nvSpPr>
        <xdr:cNvPr id="214" name="楕円 213"/>
        <xdr:cNvSpPr/>
      </xdr:nvSpPr>
      <xdr:spPr>
        <a:xfrm>
          <a:off x="4902200" y="144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4880</xdr:rowOff>
    </xdr:from>
    <xdr:ext cx="762000" cy="259045"/>
    <xdr:sp macro="" textlink="">
      <xdr:nvSpPr>
        <xdr:cNvPr id="215" name="人件費・物件費等の状況該当値テキスト"/>
        <xdr:cNvSpPr txBox="1"/>
      </xdr:nvSpPr>
      <xdr:spPr>
        <a:xfrm>
          <a:off x="5041900" y="1440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28161</xdr:rowOff>
    </xdr:from>
    <xdr:to>
      <xdr:col>19</xdr:col>
      <xdr:colOff>184150</xdr:colOff>
      <xdr:row>83</xdr:row>
      <xdr:rowOff>129761</xdr:rowOff>
    </xdr:to>
    <xdr:sp macro="" textlink="">
      <xdr:nvSpPr>
        <xdr:cNvPr id="216" name="楕円 215"/>
        <xdr:cNvSpPr/>
      </xdr:nvSpPr>
      <xdr:spPr>
        <a:xfrm>
          <a:off x="4064000" y="142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114538</xdr:rowOff>
    </xdr:from>
    <xdr:ext cx="736600" cy="259045"/>
    <xdr:sp macro="" textlink="">
      <xdr:nvSpPr>
        <xdr:cNvPr id="217" name="テキスト ボックス 216"/>
        <xdr:cNvSpPr txBox="1"/>
      </xdr:nvSpPr>
      <xdr:spPr>
        <a:xfrm>
          <a:off x="3733800" y="14344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160125</xdr:rowOff>
    </xdr:from>
    <xdr:to>
      <xdr:col>15</xdr:col>
      <xdr:colOff>133350</xdr:colOff>
      <xdr:row>83</xdr:row>
      <xdr:rowOff>90275</xdr:rowOff>
    </xdr:to>
    <xdr:sp macro="" textlink="">
      <xdr:nvSpPr>
        <xdr:cNvPr id="218" name="楕円 217"/>
        <xdr:cNvSpPr/>
      </xdr:nvSpPr>
      <xdr:spPr>
        <a:xfrm>
          <a:off x="3175000" y="142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75052</xdr:rowOff>
    </xdr:from>
    <xdr:ext cx="762000" cy="259045"/>
    <xdr:sp macro="" textlink="">
      <xdr:nvSpPr>
        <xdr:cNvPr id="219" name="テキスト ボックス 218"/>
        <xdr:cNvSpPr txBox="1"/>
      </xdr:nvSpPr>
      <xdr:spPr>
        <a:xfrm>
          <a:off x="2844800" y="1430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21665</xdr:rowOff>
    </xdr:from>
    <xdr:to>
      <xdr:col>11</xdr:col>
      <xdr:colOff>82550</xdr:colOff>
      <xdr:row>83</xdr:row>
      <xdr:rowOff>123265</xdr:rowOff>
    </xdr:to>
    <xdr:sp macro="" textlink="">
      <xdr:nvSpPr>
        <xdr:cNvPr id="220" name="楕円 219"/>
        <xdr:cNvSpPr/>
      </xdr:nvSpPr>
      <xdr:spPr>
        <a:xfrm>
          <a:off x="2286000" y="1425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108042</xdr:rowOff>
    </xdr:from>
    <xdr:ext cx="762000" cy="259045"/>
    <xdr:sp macro="" textlink="">
      <xdr:nvSpPr>
        <xdr:cNvPr id="221" name="テキスト ボックス 220"/>
        <xdr:cNvSpPr txBox="1"/>
      </xdr:nvSpPr>
      <xdr:spPr>
        <a:xfrm>
          <a:off x="1955800" y="1433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28817</xdr:rowOff>
    </xdr:from>
    <xdr:to>
      <xdr:col>7</xdr:col>
      <xdr:colOff>31750</xdr:colOff>
      <xdr:row>83</xdr:row>
      <xdr:rowOff>130417</xdr:rowOff>
    </xdr:to>
    <xdr:sp macro="" textlink="">
      <xdr:nvSpPr>
        <xdr:cNvPr id="222" name="楕円 221"/>
        <xdr:cNvSpPr/>
      </xdr:nvSpPr>
      <xdr:spPr>
        <a:xfrm>
          <a:off x="1397000" y="1425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140594</xdr:rowOff>
    </xdr:from>
    <xdr:ext cx="762000" cy="259045"/>
    <xdr:sp macro="" textlink="">
      <xdr:nvSpPr>
        <xdr:cNvPr id="223" name="テキスト ボックス 222"/>
        <xdr:cNvSpPr txBox="1"/>
      </xdr:nvSpPr>
      <xdr:spPr>
        <a:xfrm>
          <a:off x="1066800" y="1402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給与制度の総合的見直しに伴う現給保障を継続しているが、退職者不補充等による職員の年齢構成変動により、指数値に大幅な推移変動はない。</a:t>
          </a:r>
          <a:endParaRPr lang="ja-JP" altLang="ja-JP" sz="1400">
            <a:effectLst/>
          </a:endParaRPr>
        </a:p>
        <a:p>
          <a:r>
            <a:rPr kumimoji="1" lang="ja-JP" altLang="ja-JP" sz="1100">
              <a:solidFill>
                <a:schemeClr val="dk1"/>
              </a:solidFill>
              <a:effectLst/>
              <a:latin typeface="+mn-lt"/>
              <a:ea typeface="+mn-ea"/>
              <a:cs typeface="+mn-cs"/>
            </a:rPr>
            <a:t>　国や県内自治体の支給水準及び本市の財政状況を踏まえ、給与の適正化に努めていく。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9" name="直線コネクタ 258"/>
        <xdr:cNvCxnSpPr/>
      </xdr:nvCxnSpPr>
      <xdr:spPr>
        <a:xfrm>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62" name="直線コネクタ 261"/>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cxnSp macro="">
      <xdr:nvCxnSpPr>
        <xdr:cNvPr id="265" name="直線コネクタ 264"/>
        <xdr:cNvCxnSpPr/>
      </xdr:nvCxnSpPr>
      <xdr:spPr>
        <a:xfrm>
          <a:off x="14401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87</xdr:row>
      <xdr:rowOff>102507</xdr:rowOff>
    </xdr:to>
    <xdr:cxnSp macro="">
      <xdr:nvCxnSpPr>
        <xdr:cNvPr id="268" name="直線コネクタ 267"/>
        <xdr:cNvCxnSpPr/>
      </xdr:nvCxnSpPr>
      <xdr:spPr>
        <a:xfrm flipV="1">
          <a:off x="13512800" y="14725650"/>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現下の厳しい財政状況の中にあって、職員数は依然として類似団体の平均を上回っており第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次定員適正化計画に基づいた定員管理を行い、総人件費の抑制に努める。</a:t>
          </a:r>
          <a:endParaRPr lang="ja-JP" altLang="ja-JP" sz="1400">
            <a:effectLst/>
          </a:endParaRPr>
        </a:p>
        <a:p>
          <a:r>
            <a:rPr kumimoji="1" lang="ja-JP" altLang="ja-JP" sz="1100">
              <a:solidFill>
                <a:schemeClr val="dk1"/>
              </a:solidFill>
              <a:effectLst/>
              <a:latin typeface="+mn-lt"/>
              <a:ea typeface="+mn-ea"/>
              <a:cs typeface="+mn-cs"/>
            </a:rPr>
            <a:t>　事務事業の抜本的見直しや民間活力の導入等により組織のスリム化に向けた見直しを行い、行政需要に対し臨機に応えることができる効率的な組織づくりを図る。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29512</xdr:rowOff>
    </xdr:from>
    <xdr:to>
      <xdr:col>81</xdr:col>
      <xdr:colOff>44450</xdr:colOff>
      <xdr:row>62</xdr:row>
      <xdr:rowOff>36406</xdr:rowOff>
    </xdr:to>
    <xdr:cxnSp macro="">
      <xdr:nvCxnSpPr>
        <xdr:cNvPr id="324" name="直線コネクタ 323"/>
        <xdr:cNvCxnSpPr/>
      </xdr:nvCxnSpPr>
      <xdr:spPr>
        <a:xfrm flipV="1">
          <a:off x="16179800" y="1065941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62</xdr:row>
      <xdr:rowOff>39854</xdr:rowOff>
    </xdr:to>
    <xdr:cxnSp macro="">
      <xdr:nvCxnSpPr>
        <xdr:cNvPr id="327" name="直線コネクタ 326"/>
        <xdr:cNvCxnSpPr/>
      </xdr:nvCxnSpPr>
      <xdr:spPr>
        <a:xfrm flipV="1">
          <a:off x="15290800" y="1066630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39854</xdr:rowOff>
    </xdr:from>
    <xdr:to>
      <xdr:col>72</xdr:col>
      <xdr:colOff>203200</xdr:colOff>
      <xdr:row>62</xdr:row>
      <xdr:rowOff>53642</xdr:rowOff>
    </xdr:to>
    <xdr:cxnSp macro="">
      <xdr:nvCxnSpPr>
        <xdr:cNvPr id="330" name="直線コネクタ 329"/>
        <xdr:cNvCxnSpPr/>
      </xdr:nvCxnSpPr>
      <xdr:spPr>
        <a:xfrm flipV="1">
          <a:off x="14401800" y="1066975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53642</xdr:rowOff>
    </xdr:from>
    <xdr:to>
      <xdr:col>68</xdr:col>
      <xdr:colOff>152400</xdr:colOff>
      <xdr:row>62</xdr:row>
      <xdr:rowOff>68580</xdr:rowOff>
    </xdr:to>
    <xdr:cxnSp macro="">
      <xdr:nvCxnSpPr>
        <xdr:cNvPr id="333" name="直線コネクタ 332"/>
        <xdr:cNvCxnSpPr/>
      </xdr:nvCxnSpPr>
      <xdr:spPr>
        <a:xfrm flipV="1">
          <a:off x="13512800" y="1068354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150162</xdr:rowOff>
    </xdr:from>
    <xdr:to>
      <xdr:col>81</xdr:col>
      <xdr:colOff>95250</xdr:colOff>
      <xdr:row>62</xdr:row>
      <xdr:rowOff>80312</xdr:rowOff>
    </xdr:to>
    <xdr:sp macro="" textlink="">
      <xdr:nvSpPr>
        <xdr:cNvPr id="343" name="楕円 342"/>
        <xdr:cNvSpPr/>
      </xdr:nvSpPr>
      <xdr:spPr>
        <a:xfrm>
          <a:off x="16967200" y="1060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122239</xdr:rowOff>
    </xdr:from>
    <xdr:ext cx="762000" cy="259045"/>
    <xdr:sp macro="" textlink="">
      <xdr:nvSpPr>
        <xdr:cNvPr id="344" name="定員管理の状況該当値テキスト"/>
        <xdr:cNvSpPr txBox="1"/>
      </xdr:nvSpPr>
      <xdr:spPr>
        <a:xfrm>
          <a:off x="17106900" y="1058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157056</xdr:rowOff>
    </xdr:from>
    <xdr:to>
      <xdr:col>77</xdr:col>
      <xdr:colOff>95250</xdr:colOff>
      <xdr:row>62</xdr:row>
      <xdr:rowOff>87206</xdr:rowOff>
    </xdr:to>
    <xdr:sp macro="" textlink="">
      <xdr:nvSpPr>
        <xdr:cNvPr id="345" name="楕円 344"/>
        <xdr:cNvSpPr/>
      </xdr:nvSpPr>
      <xdr:spPr>
        <a:xfrm>
          <a:off x="16129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71983</xdr:rowOff>
    </xdr:from>
    <xdr:ext cx="736600" cy="259045"/>
    <xdr:sp macro="" textlink="">
      <xdr:nvSpPr>
        <xdr:cNvPr id="346" name="テキスト ボックス 345"/>
        <xdr:cNvSpPr txBox="1"/>
      </xdr:nvSpPr>
      <xdr:spPr>
        <a:xfrm>
          <a:off x="15798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160504</xdr:rowOff>
    </xdr:from>
    <xdr:to>
      <xdr:col>73</xdr:col>
      <xdr:colOff>44450</xdr:colOff>
      <xdr:row>62</xdr:row>
      <xdr:rowOff>90654</xdr:rowOff>
    </xdr:to>
    <xdr:sp macro="" textlink="">
      <xdr:nvSpPr>
        <xdr:cNvPr id="347" name="楕円 346"/>
        <xdr:cNvSpPr/>
      </xdr:nvSpPr>
      <xdr:spPr>
        <a:xfrm>
          <a:off x="15240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75431</xdr:rowOff>
    </xdr:from>
    <xdr:ext cx="762000" cy="259045"/>
    <xdr:sp macro="" textlink="">
      <xdr:nvSpPr>
        <xdr:cNvPr id="348" name="テキスト ボックス 347"/>
        <xdr:cNvSpPr txBox="1"/>
      </xdr:nvSpPr>
      <xdr:spPr>
        <a:xfrm>
          <a:off x="14909800" y="1070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2842</xdr:rowOff>
    </xdr:from>
    <xdr:to>
      <xdr:col>68</xdr:col>
      <xdr:colOff>203200</xdr:colOff>
      <xdr:row>62</xdr:row>
      <xdr:rowOff>104442</xdr:rowOff>
    </xdr:to>
    <xdr:sp macro="" textlink="">
      <xdr:nvSpPr>
        <xdr:cNvPr id="349" name="楕円 348"/>
        <xdr:cNvSpPr/>
      </xdr:nvSpPr>
      <xdr:spPr>
        <a:xfrm>
          <a:off x="14351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89219</xdr:rowOff>
    </xdr:from>
    <xdr:ext cx="762000" cy="259045"/>
    <xdr:sp macro="" textlink="">
      <xdr:nvSpPr>
        <xdr:cNvPr id="350" name="テキスト ボックス 349"/>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51" name="楕円 350"/>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104157</xdr:rowOff>
    </xdr:from>
    <xdr:ext cx="762000" cy="259045"/>
    <xdr:sp macro="" textlink="">
      <xdr:nvSpPr>
        <xdr:cNvPr id="352" name="テキスト ボックス 351"/>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去の大規模投資に係る地方債の償還が完了し、一般会計における公債費が減少したことに加え、標準税収入額が増加した。しかし、普通交付税額及び臨時財政対策債の減少が上回ったため、単年度の比率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年度単年度の比率より上昇した。その結果、実質公債費比率は、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ポイント上昇している。今後も引き続き、全会計を通じた事業の調整、見直し（一部事業の先送り、凍結、廃止等）を図り、公債費管理の適正化に努める。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13909</xdr:rowOff>
    </xdr:to>
    <xdr:cxnSp macro="">
      <xdr:nvCxnSpPr>
        <xdr:cNvPr id="388" name="直線コネクタ 387"/>
        <xdr:cNvCxnSpPr/>
      </xdr:nvCxnSpPr>
      <xdr:spPr>
        <a:xfrm>
          <a:off x="16179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2419</xdr:rowOff>
    </xdr:to>
    <xdr:cxnSp macro="">
      <xdr:nvCxnSpPr>
        <xdr:cNvPr id="391" name="直線コネクタ 390"/>
        <xdr:cNvCxnSpPr/>
      </xdr:nvCxnSpPr>
      <xdr:spPr>
        <a:xfrm>
          <a:off x="15290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127907</xdr:rowOff>
    </xdr:to>
    <xdr:cxnSp macro="">
      <xdr:nvCxnSpPr>
        <xdr:cNvPr id="394" name="直線コネクタ 393"/>
        <xdr:cNvCxnSpPr/>
      </xdr:nvCxnSpPr>
      <xdr:spPr>
        <a:xfrm>
          <a:off x="14401800" y="705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70455</xdr:rowOff>
    </xdr:to>
    <xdr:cxnSp macro="">
      <xdr:nvCxnSpPr>
        <xdr:cNvPr id="397" name="直線コネクタ 396"/>
        <xdr:cNvCxnSpPr/>
      </xdr:nvCxnSpPr>
      <xdr:spPr>
        <a:xfrm flipV="1">
          <a:off x="13512800" y="705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7" name="楕円 406"/>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8" name="公債費負担の状況該当値テキスト"/>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09" name="楕円 408"/>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10" name="テキスト ボックス 409"/>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1" name="楕円 410"/>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2" name="テキスト ボックス 411"/>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3" name="楕円 412"/>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14" name="テキスト ボックス 413"/>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5" name="楕円 414"/>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16" name="テキスト ボックス 415"/>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比率の低下要因である基金の積立額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に伴い、引き続き、将来負担額を充当可能財源等が上回ったため、比率なしとなった。</a:t>
          </a:r>
          <a:endParaRPr lang="ja-JP" altLang="ja-JP" sz="1400">
            <a:effectLst/>
          </a:endParaRPr>
        </a:p>
        <a:p>
          <a:r>
            <a:rPr kumimoji="1" lang="ja-JP" altLang="ja-JP" sz="1100">
              <a:solidFill>
                <a:schemeClr val="dk1"/>
              </a:solidFill>
              <a:effectLst/>
              <a:latin typeface="+mn-lt"/>
              <a:ea typeface="+mn-ea"/>
              <a:cs typeface="+mn-cs"/>
            </a:rPr>
            <a:t>　一定規模の基金残高の確保とともに、繰上償還、地方債発行額の抑制に努め、合併特例債、過疎対策債などの交付税算入割合が有利な地方債を有効に活用し、将来負担の増加を引き続き最小限に抑制する。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1" name="テキスト ボックス 460"/>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12640</xdr:rowOff>
    </xdr:from>
    <xdr:to>
      <xdr:col>64</xdr:col>
      <xdr:colOff>152400</xdr:colOff>
      <xdr:row>14</xdr:row>
      <xdr:rowOff>114240</xdr:rowOff>
    </xdr:to>
    <xdr:sp macro="" textlink="">
      <xdr:nvSpPr>
        <xdr:cNvPr id="467" name="楕円 466"/>
        <xdr:cNvSpPr/>
      </xdr:nvSpPr>
      <xdr:spPr>
        <a:xfrm>
          <a:off x="13462000" y="24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124417</xdr:rowOff>
    </xdr:from>
    <xdr:ext cx="762000" cy="259045"/>
    <xdr:sp macro="" textlink="">
      <xdr:nvSpPr>
        <xdr:cNvPr id="468" name="テキスト ボックス 467"/>
        <xdr:cNvSpPr txBox="1"/>
      </xdr:nvSpPr>
      <xdr:spPr>
        <a:xfrm>
          <a:off x="13131800" y="21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51,599
51,186
299.69
31,425,859
29,010,602
2,359,795
16,655,953
34,481,086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類似団体並みの数値で推移している</a:t>
          </a:r>
          <a:r>
            <a:rPr kumimoji="1" lang="ja-JP" altLang="en-US" sz="1100">
              <a:solidFill>
                <a:schemeClr val="dk1"/>
              </a:solidFill>
              <a:effectLst/>
              <a:latin typeface="+mn-lt"/>
              <a:ea typeface="+mn-ea"/>
              <a:cs typeface="+mn-cs"/>
            </a:rPr>
            <a:t>が、令和元年度は</a:t>
          </a:r>
          <a:r>
            <a:rPr kumimoji="1" lang="ja-JP" altLang="ja-JP" sz="1100">
              <a:solidFill>
                <a:schemeClr val="dk1"/>
              </a:solidFill>
              <a:effectLst/>
              <a:latin typeface="+mn-lt"/>
              <a:ea typeface="+mn-ea"/>
              <a:cs typeface="+mn-cs"/>
            </a:rPr>
            <a:t>、退職者が増加したため、前年度より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次定員適正化計画を確実に実行し、民間活力の導入等を進める等により人件費の適正水準を確保する。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46990</xdr:rowOff>
    </xdr:to>
    <xdr:cxnSp macro="">
      <xdr:nvCxnSpPr>
        <xdr:cNvPr id="66" name="直線コネクタ 65"/>
        <xdr:cNvCxnSpPr/>
      </xdr:nvCxnSpPr>
      <xdr:spPr>
        <a:xfrm>
          <a:off x="3987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165100</xdr:rowOff>
    </xdr:to>
    <xdr:cxnSp macro="">
      <xdr:nvCxnSpPr>
        <xdr:cNvPr id="69" name="直線コネクタ 68"/>
        <xdr:cNvCxnSpPr/>
      </xdr:nvCxnSpPr>
      <xdr:spPr>
        <a:xfrm flipV="1">
          <a:off x="3098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165100</xdr:rowOff>
    </xdr:to>
    <xdr:cxnSp macro="">
      <xdr:nvCxnSpPr>
        <xdr:cNvPr id="72" name="直線コネクタ 71"/>
        <xdr:cNvCxnSpPr/>
      </xdr:nvCxnSpPr>
      <xdr:spPr>
        <a:xfrm>
          <a:off x="2209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8890</xdr:rowOff>
    </xdr:to>
    <xdr:cxnSp macro="">
      <xdr:nvCxnSpPr>
        <xdr:cNvPr id="75" name="直線コネクタ 74"/>
        <xdr:cNvCxnSpPr/>
      </xdr:nvCxnSpPr>
      <xdr:spPr>
        <a:xfrm flipV="1">
          <a:off x="1320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施設の老朽化等による管理費の増加に加え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令和元年度から稼働を開始した一般廃棄物処理施設に係る維持管理費が新たに生じたため</a:t>
          </a:r>
          <a:r>
            <a:rPr kumimoji="1" lang="ja-JP" altLang="en-US" sz="1100">
              <a:solidFill>
                <a:schemeClr val="dk1"/>
              </a:solidFill>
              <a:effectLst/>
              <a:latin typeface="+mn-lt"/>
              <a:ea typeface="+mn-ea"/>
              <a:cs typeface="+mn-cs"/>
            </a:rPr>
            <a:t>物件費は</a:t>
          </a:r>
          <a:r>
            <a:rPr kumimoji="1" lang="ja-JP" altLang="ja-JP" sz="1100">
              <a:solidFill>
                <a:schemeClr val="dk1"/>
              </a:solidFill>
              <a:effectLst/>
              <a:latin typeface="+mn-lt"/>
              <a:ea typeface="+mn-ea"/>
              <a:cs typeface="+mn-cs"/>
            </a:rPr>
            <a:t>前年度より増加した。今後も、人件費を抑制する一方で、代替策として、民間活力の導入等を進める方針であるため、物件費は増加する見込みである。そのため、公用車の適正配置や電子化を推進した印刷・消耗品費の削減など、あらゆる消費的経費の縮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113284</xdr:rowOff>
    </xdr:to>
    <xdr:cxnSp macro="">
      <xdr:nvCxnSpPr>
        <xdr:cNvPr id="125" name="直線コネクタ 124"/>
        <xdr:cNvCxnSpPr/>
      </xdr:nvCxnSpPr>
      <xdr:spPr>
        <a:xfrm>
          <a:off x="15671800" y="271018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15</xdr:row>
      <xdr:rowOff>138430</xdr:rowOff>
    </xdr:to>
    <xdr:cxnSp macro="">
      <xdr:nvCxnSpPr>
        <xdr:cNvPr id="128" name="直線コネクタ 127"/>
        <xdr:cNvCxnSpPr/>
      </xdr:nvCxnSpPr>
      <xdr:spPr>
        <a:xfrm>
          <a:off x="14782800" y="2646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74422</xdr:rowOff>
    </xdr:to>
    <xdr:cxnSp macro="">
      <xdr:nvCxnSpPr>
        <xdr:cNvPr id="131" name="直線コネクタ 130"/>
        <xdr:cNvCxnSpPr/>
      </xdr:nvCxnSpPr>
      <xdr:spPr>
        <a:xfrm>
          <a:off x="13893800" y="2627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56134</xdr:rowOff>
    </xdr:to>
    <xdr:cxnSp macro="">
      <xdr:nvCxnSpPr>
        <xdr:cNvPr id="134" name="直線コネクタ 133"/>
        <xdr:cNvCxnSpPr/>
      </xdr:nvCxnSpPr>
      <xdr:spPr>
        <a:xfrm>
          <a:off x="13004800" y="2582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7" name="テキスト ボックス 146"/>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23622</xdr:rowOff>
    </xdr:from>
    <xdr:to>
      <xdr:col>74</xdr:col>
      <xdr:colOff>31750</xdr:colOff>
      <xdr:row>15</xdr:row>
      <xdr:rowOff>125222</xdr:rowOff>
    </xdr:to>
    <xdr:sp macro="" textlink="">
      <xdr:nvSpPr>
        <xdr:cNvPr id="148" name="楕円 147"/>
        <xdr:cNvSpPr/>
      </xdr:nvSpPr>
      <xdr:spPr>
        <a:xfrm>
          <a:off x="14732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49" name="テキスト ボックス 148"/>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50" name="楕円 149"/>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51" name="テキスト ボックス 150"/>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2" name="楕円 151"/>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3" name="テキスト ボックス 152"/>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全国平均を上回る高齢化率（</a:t>
          </a:r>
          <a:r>
            <a:rPr kumimoji="1" lang="en-US" altLang="ja-JP" sz="1100">
              <a:solidFill>
                <a:schemeClr val="dk1"/>
              </a:solidFill>
              <a:effectLst/>
              <a:latin typeface="+mn-lt"/>
              <a:ea typeface="+mn-ea"/>
              <a:cs typeface="+mn-cs"/>
            </a:rPr>
            <a:t>R2.1.1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36.8</a:t>
          </a:r>
          <a:r>
            <a:rPr kumimoji="1" lang="ja-JP" altLang="ja-JP" sz="1100">
              <a:solidFill>
                <a:schemeClr val="dk1"/>
              </a:solidFill>
              <a:effectLst/>
              <a:latin typeface="+mn-lt"/>
              <a:ea typeface="+mn-ea"/>
              <a:cs typeface="+mn-cs"/>
            </a:rPr>
            <a:t>％）に加え、子ども医療費助成事業の対象者拡充、障害児通所等給付費の増加等により、社会保障関係経費は増加後、高止まりしている。</a:t>
          </a:r>
          <a:endParaRPr lang="ja-JP" altLang="ja-JP" sz="1400">
            <a:effectLst/>
          </a:endParaRPr>
        </a:p>
        <a:p>
          <a:r>
            <a:rPr kumimoji="1" lang="ja-JP" altLang="ja-JP" sz="1100">
              <a:solidFill>
                <a:schemeClr val="dk1"/>
              </a:solidFill>
              <a:effectLst/>
              <a:latin typeface="+mn-lt"/>
              <a:ea typeface="+mn-ea"/>
              <a:cs typeface="+mn-cs"/>
            </a:rPr>
            <a:t>　各種給付や助成に係る対象者、支給基準、単価など、法令や措置基準に基づいた適正な支給に努めるとともに、増加の根本的解決につながる市民所得の向上、保健指導等による包括的、継続的な疾病予防策を講じ、扶助費増加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55</xdr:row>
      <xdr:rowOff>168910</xdr:rowOff>
    </xdr:to>
    <xdr:cxnSp macro="">
      <xdr:nvCxnSpPr>
        <xdr:cNvPr id="186" name="直線コネクタ 185"/>
        <xdr:cNvCxnSpPr/>
      </xdr:nvCxnSpPr>
      <xdr:spPr>
        <a:xfrm>
          <a:off x="3987800" y="959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55</xdr:row>
      <xdr:rowOff>168910</xdr:rowOff>
    </xdr:to>
    <xdr:cxnSp macro="">
      <xdr:nvCxnSpPr>
        <xdr:cNvPr id="189" name="直線コネクタ 188"/>
        <xdr:cNvCxnSpPr/>
      </xdr:nvCxnSpPr>
      <xdr:spPr>
        <a:xfrm flipV="1">
          <a:off x="3098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168910</xdr:rowOff>
    </xdr:to>
    <xdr:cxnSp macro="">
      <xdr:nvCxnSpPr>
        <xdr:cNvPr id="192" name="直線コネクタ 191"/>
        <xdr:cNvCxnSpPr/>
      </xdr:nvCxnSpPr>
      <xdr:spPr>
        <a:xfrm>
          <a:off x="2209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107950</xdr:rowOff>
    </xdr:to>
    <xdr:cxnSp macro="">
      <xdr:nvCxnSpPr>
        <xdr:cNvPr id="195" name="直線コネクタ 194"/>
        <xdr:cNvCxnSpPr/>
      </xdr:nvCxnSpPr>
      <xdr:spPr>
        <a:xfrm>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5" name="楕円 204"/>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6" name="扶助費該当値テキスト"/>
        <xdr:cNvSpPr txBox="1"/>
      </xdr:nvSpPr>
      <xdr:spPr>
        <a:xfrm>
          <a:off x="4914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7" name="楕円 206"/>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25417</xdr:rowOff>
    </xdr:from>
    <xdr:ext cx="736600" cy="259045"/>
    <xdr:sp macro="" textlink="">
      <xdr:nvSpPr>
        <xdr:cNvPr id="208" name="テキスト ボックス 207"/>
        <xdr:cNvSpPr txBox="1"/>
      </xdr:nvSpPr>
      <xdr:spPr>
        <a:xfrm>
          <a:off x="3606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09" name="楕円 208"/>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33037</xdr:rowOff>
    </xdr:from>
    <xdr:ext cx="762000" cy="259045"/>
    <xdr:sp macro="" textlink="">
      <xdr:nvSpPr>
        <xdr:cNvPr id="210" name="テキスト ボックス 209"/>
        <xdr:cNvSpPr txBox="1"/>
      </xdr:nvSpPr>
      <xdr:spPr>
        <a:xfrm>
          <a:off x="2717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2" name="テキスト ボックス 211"/>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4" name="テキスト ボックス 213"/>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維持補修費については、老朽化対策等により増加傾向にあるため、公共施設等総合管理計画に基づき、個別の長期的改修計画を策定し補修費等の抑制を図る。</a:t>
          </a:r>
          <a:endParaRPr lang="ja-JP" altLang="ja-JP" sz="1400">
            <a:effectLst/>
          </a:endParaRPr>
        </a:p>
        <a:p>
          <a:r>
            <a:rPr kumimoji="1" lang="ja-JP" altLang="ja-JP" sz="1100">
              <a:solidFill>
                <a:schemeClr val="dk1"/>
              </a:solidFill>
              <a:effectLst/>
              <a:latin typeface="+mn-lt"/>
              <a:ea typeface="+mn-ea"/>
              <a:cs typeface="+mn-cs"/>
            </a:rPr>
            <a:t>　繰出金については、特別会計において、公営事業の法適化を進めるほか、施設の最適配置等による事業費の削減により、一般会計と歩調を合わせた経営の健全化、効率化に努め、特別会計の自主性、自立性を高めながら経営基盤の強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17599</xdr:rowOff>
    </xdr:to>
    <xdr:cxnSp macro="">
      <xdr:nvCxnSpPr>
        <xdr:cNvPr id="249" name="直線コネクタ 248"/>
        <xdr:cNvCxnSpPr/>
      </xdr:nvCxnSpPr>
      <xdr:spPr>
        <a:xfrm>
          <a:off x="15671800" y="97575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117203</xdr:rowOff>
    </xdr:from>
    <xdr:to>
      <xdr:col>78</xdr:col>
      <xdr:colOff>69850</xdr:colOff>
      <xdr:row>56</xdr:row>
      <xdr:rowOff>156391</xdr:rowOff>
    </xdr:to>
    <xdr:cxnSp macro="">
      <xdr:nvCxnSpPr>
        <xdr:cNvPr id="252" name="直線コネクタ 251"/>
        <xdr:cNvCxnSpPr/>
      </xdr:nvCxnSpPr>
      <xdr:spPr>
        <a:xfrm>
          <a:off x="14782800" y="97184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117203</xdr:rowOff>
    </xdr:to>
    <xdr:cxnSp macro="">
      <xdr:nvCxnSpPr>
        <xdr:cNvPr id="255" name="直線コネクタ 254"/>
        <xdr:cNvCxnSpPr/>
      </xdr:nvCxnSpPr>
      <xdr:spPr>
        <a:xfrm>
          <a:off x="13893800" y="958124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55</xdr:row>
      <xdr:rowOff>158024</xdr:rowOff>
    </xdr:to>
    <xdr:cxnSp macro="">
      <xdr:nvCxnSpPr>
        <xdr:cNvPr id="258" name="直線コネクタ 257"/>
        <xdr:cNvCxnSpPr/>
      </xdr:nvCxnSpPr>
      <xdr:spPr>
        <a:xfrm flipV="1">
          <a:off x="13004800" y="9581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138249</xdr:rowOff>
    </xdr:from>
    <xdr:to>
      <xdr:col>82</xdr:col>
      <xdr:colOff>158750</xdr:colOff>
      <xdr:row>57</xdr:row>
      <xdr:rowOff>68399</xdr:rowOff>
    </xdr:to>
    <xdr:sp macro="" textlink="">
      <xdr:nvSpPr>
        <xdr:cNvPr id="268" name="楕円 267"/>
        <xdr:cNvSpPr/>
      </xdr:nvSpPr>
      <xdr:spPr>
        <a:xfrm>
          <a:off x="164592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110326</xdr:rowOff>
    </xdr:from>
    <xdr:ext cx="762000" cy="259045"/>
    <xdr:sp macro="" textlink="">
      <xdr:nvSpPr>
        <xdr:cNvPr id="269" name="その他該当値テキスト"/>
        <xdr:cNvSpPr txBox="1"/>
      </xdr:nvSpPr>
      <xdr:spPr>
        <a:xfrm>
          <a:off x="16598900" y="971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0" name="楕円 269"/>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1" name="テキスト ボックス 270"/>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2" name="楕円 271"/>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152780</xdr:rowOff>
    </xdr:from>
    <xdr:ext cx="762000" cy="259045"/>
    <xdr:sp macro="" textlink="">
      <xdr:nvSpPr>
        <xdr:cNvPr id="273" name="テキスト ボックス 272"/>
        <xdr:cNvSpPr txBox="1"/>
      </xdr:nvSpPr>
      <xdr:spPr>
        <a:xfrm>
          <a:off x="14401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4" name="楕円 273"/>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5" name="テキスト ボックス 274"/>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76" name="楕円 275"/>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77" name="テキスト ボックス 276"/>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共同処理する事務（ごみ処理）の一部解消により、一部事務組合への負担金が減少した。</a:t>
          </a:r>
          <a:endParaRPr lang="ja-JP" altLang="ja-JP" sz="1400">
            <a:effectLst/>
          </a:endParaRPr>
        </a:p>
        <a:p>
          <a:r>
            <a:rPr kumimoji="1" lang="ja-JP" altLang="ja-JP" sz="1100">
              <a:solidFill>
                <a:schemeClr val="dk1"/>
              </a:solidFill>
              <a:effectLst/>
              <a:latin typeface="+mn-lt"/>
              <a:ea typeface="+mn-ea"/>
              <a:cs typeface="+mn-cs"/>
            </a:rPr>
            <a:t>　公営企業への繰出しについては、各会計が策定する経営健全化計画の実施により、一般会計からの繰入に頼らない経営を推進する。各種団体への補助金については、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に策定した「補助金ガイドライン」に基づき、団体の自立化を促進しながら徹底した見直しを図っていく。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3556</xdr:rowOff>
    </xdr:to>
    <xdr:cxnSp macro="">
      <xdr:nvCxnSpPr>
        <xdr:cNvPr id="307" name="直線コネクタ 306"/>
        <xdr:cNvCxnSpPr/>
      </xdr:nvCxnSpPr>
      <xdr:spPr>
        <a:xfrm flipV="1">
          <a:off x="15671800" y="61620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3556</xdr:rowOff>
    </xdr:to>
    <xdr:cxnSp macro="">
      <xdr:nvCxnSpPr>
        <xdr:cNvPr id="310" name="直線コネクタ 309"/>
        <xdr:cNvCxnSpPr/>
      </xdr:nvCxnSpPr>
      <xdr:spPr>
        <a:xfrm>
          <a:off x="14782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17272</xdr:rowOff>
    </xdr:to>
    <xdr:cxnSp macro="">
      <xdr:nvCxnSpPr>
        <xdr:cNvPr id="313" name="直線コネクタ 312"/>
        <xdr:cNvCxnSpPr/>
      </xdr:nvCxnSpPr>
      <xdr:spPr>
        <a:xfrm flipV="1">
          <a:off x="13893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17272</xdr:rowOff>
    </xdr:to>
    <xdr:cxnSp macro="">
      <xdr:nvCxnSpPr>
        <xdr:cNvPr id="316" name="直線コネクタ 315"/>
        <xdr:cNvCxnSpPr/>
      </xdr:nvCxnSpPr>
      <xdr:spPr>
        <a:xfrm>
          <a:off x="13004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6" name="楕円 325"/>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7"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8" name="楕円 327"/>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9" name="テキスト ボックス 328"/>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0" name="楕円 329"/>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1" name="テキスト ボックス 330"/>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2" name="楕円 331"/>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33" name="テキスト ボックス 332"/>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4" name="楕円 333"/>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35" name="テキスト ボックス 334"/>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学校規模適正化事業等の大型建設事業の財源として地方債を活用していることから、類似団体に比べ高い水準で推移している。</a:t>
          </a:r>
          <a:endParaRPr lang="ja-JP" altLang="ja-JP" sz="1400">
            <a:effectLst/>
          </a:endParaRPr>
        </a:p>
        <a:p>
          <a:r>
            <a:rPr kumimoji="1" lang="ja-JP" altLang="ja-JP" sz="1100">
              <a:solidFill>
                <a:schemeClr val="dk1"/>
              </a:solidFill>
              <a:effectLst/>
              <a:latin typeface="+mn-lt"/>
              <a:ea typeface="+mn-ea"/>
              <a:cs typeface="+mn-cs"/>
            </a:rPr>
            <a:t>　今後の財政状況を見据え、起債の種類、借入先、償還期間等の借入条件を適確に見極め、長期的視点に立った公債費の平準化を図るとともに、令和元年度に策定した「第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次社会資本整備計画」に基づき、計画的な資本整備及び公債費の適正管理に努める。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159657</xdr:rowOff>
    </xdr:to>
    <xdr:cxnSp macro="">
      <xdr:nvCxnSpPr>
        <xdr:cNvPr id="370" name="直線コネクタ 369"/>
        <xdr:cNvCxnSpPr/>
      </xdr:nvCxnSpPr>
      <xdr:spPr>
        <a:xfrm flipV="1">
          <a:off x="3987800" y="13500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79</xdr:row>
      <xdr:rowOff>20864</xdr:rowOff>
    </xdr:to>
    <xdr:cxnSp macro="">
      <xdr:nvCxnSpPr>
        <xdr:cNvPr id="373" name="直線コネクタ 372"/>
        <xdr:cNvCxnSpPr/>
      </xdr:nvCxnSpPr>
      <xdr:spPr>
        <a:xfrm flipV="1">
          <a:off x="3098800" y="13532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133531</xdr:rowOff>
    </xdr:from>
    <xdr:to>
      <xdr:col>15</xdr:col>
      <xdr:colOff>98425</xdr:colOff>
      <xdr:row>79</xdr:row>
      <xdr:rowOff>20864</xdr:rowOff>
    </xdr:to>
    <xdr:cxnSp macro="">
      <xdr:nvCxnSpPr>
        <xdr:cNvPr id="376" name="直線コネクタ 375"/>
        <xdr:cNvCxnSpPr/>
      </xdr:nvCxnSpPr>
      <xdr:spPr>
        <a:xfrm>
          <a:off x="2209800" y="135066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133531</xdr:rowOff>
    </xdr:to>
    <xdr:cxnSp macro="">
      <xdr:nvCxnSpPr>
        <xdr:cNvPr id="379" name="直線コネクタ 378"/>
        <xdr:cNvCxnSpPr/>
      </xdr:nvCxnSpPr>
      <xdr:spPr>
        <a:xfrm>
          <a:off x="1320800" y="13408661"/>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9" name="楕円 388"/>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0"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1" name="楕円 390"/>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92" name="テキスト ボックス 391"/>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141514</xdr:rowOff>
    </xdr:from>
    <xdr:to>
      <xdr:col>15</xdr:col>
      <xdr:colOff>149225</xdr:colOff>
      <xdr:row>79</xdr:row>
      <xdr:rowOff>71664</xdr:rowOff>
    </xdr:to>
    <xdr:sp macro="" textlink="">
      <xdr:nvSpPr>
        <xdr:cNvPr id="393" name="楕円 392"/>
        <xdr:cNvSpPr/>
      </xdr:nvSpPr>
      <xdr:spPr>
        <a:xfrm>
          <a:off x="3048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56441</xdr:rowOff>
    </xdr:from>
    <xdr:ext cx="762000" cy="259045"/>
    <xdr:sp macro="" textlink="">
      <xdr:nvSpPr>
        <xdr:cNvPr id="394" name="テキスト ボックス 393"/>
        <xdr:cNvSpPr txBox="1"/>
      </xdr:nvSpPr>
      <xdr:spPr>
        <a:xfrm>
          <a:off x="2717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82731</xdr:rowOff>
    </xdr:from>
    <xdr:to>
      <xdr:col>11</xdr:col>
      <xdr:colOff>60325</xdr:colOff>
      <xdr:row>79</xdr:row>
      <xdr:rowOff>12881</xdr:rowOff>
    </xdr:to>
    <xdr:sp macro="" textlink="">
      <xdr:nvSpPr>
        <xdr:cNvPr id="395" name="楕円 394"/>
        <xdr:cNvSpPr/>
      </xdr:nvSpPr>
      <xdr:spPr>
        <a:xfrm>
          <a:off x="2159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169108</xdr:rowOff>
    </xdr:from>
    <xdr:ext cx="762000" cy="259045"/>
    <xdr:sp macro="" textlink="">
      <xdr:nvSpPr>
        <xdr:cNvPr id="396" name="テキスト ボックス 395"/>
        <xdr:cNvSpPr txBox="1"/>
      </xdr:nvSpPr>
      <xdr:spPr>
        <a:xfrm>
          <a:off x="1828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8" name="テキスト ボックス 397"/>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の削減など義務的経費の抑制策を継続・推進するものの、性質上その額にも限界があるため、今後は施設等の最適配置による物件費の削減、任意的補助金の見直し等による補助費等の削減、公営事業の法適化による基準外繰出しの廃止を重点的に健全化策を推進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72137</xdr:rowOff>
    </xdr:to>
    <xdr:cxnSp macro="">
      <xdr:nvCxnSpPr>
        <xdr:cNvPr id="429" name="直線コネクタ 428"/>
        <xdr:cNvCxnSpPr/>
      </xdr:nvCxnSpPr>
      <xdr:spPr>
        <a:xfrm>
          <a:off x="15671800" y="13303504"/>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101854</xdr:rowOff>
    </xdr:to>
    <xdr:cxnSp macro="">
      <xdr:nvCxnSpPr>
        <xdr:cNvPr id="432" name="直線コネクタ 431"/>
        <xdr:cNvCxnSpPr/>
      </xdr:nvCxnSpPr>
      <xdr:spPr>
        <a:xfrm>
          <a:off x="14782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65278</xdr:rowOff>
    </xdr:to>
    <xdr:cxnSp macro="">
      <xdr:nvCxnSpPr>
        <xdr:cNvPr id="435" name="直線コネクタ 434"/>
        <xdr:cNvCxnSpPr/>
      </xdr:nvCxnSpPr>
      <xdr:spPr>
        <a:xfrm>
          <a:off x="13893800" y="131206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90424</xdr:rowOff>
    </xdr:to>
    <xdr:cxnSp macro="">
      <xdr:nvCxnSpPr>
        <xdr:cNvPr id="438" name="直線コネクタ 437"/>
        <xdr:cNvCxnSpPr/>
      </xdr:nvCxnSpPr>
      <xdr:spPr>
        <a:xfrm>
          <a:off x="13004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8" name="楕円 447"/>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9"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0" name="楕円 449"/>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1" name="テキスト ボックス 450"/>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2" name="楕円 451"/>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3" name="テキスト ボックス 452"/>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4" name="楕円 453"/>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5" name="テキスト ボックス 454"/>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6" name="楕円 455"/>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7" name="テキスト ボックス 456"/>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102208</xdr:rowOff>
    </xdr:from>
    <xdr:to>
      <xdr:col>29</xdr:col>
      <xdr:colOff>127000</xdr:colOff>
      <xdr:row>15</xdr:row>
      <xdr:rowOff>135926</xdr:rowOff>
    </xdr:to>
    <xdr:cxnSp macro="">
      <xdr:nvCxnSpPr>
        <xdr:cNvPr id="52" name="直線コネクタ 51"/>
        <xdr:cNvCxnSpPr/>
      </xdr:nvCxnSpPr>
      <xdr:spPr bwMode="auto">
        <a:xfrm flipV="1">
          <a:off x="5003800" y="2721583"/>
          <a:ext cx="647700" cy="3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135926</xdr:rowOff>
    </xdr:from>
    <xdr:to>
      <xdr:col>26</xdr:col>
      <xdr:colOff>50800</xdr:colOff>
      <xdr:row>15</xdr:row>
      <xdr:rowOff>155504</xdr:rowOff>
    </xdr:to>
    <xdr:cxnSp macro="">
      <xdr:nvCxnSpPr>
        <xdr:cNvPr id="55" name="直線コネクタ 54"/>
        <xdr:cNvCxnSpPr/>
      </xdr:nvCxnSpPr>
      <xdr:spPr bwMode="auto">
        <a:xfrm flipV="1">
          <a:off x="4305300" y="2755301"/>
          <a:ext cx="698500" cy="1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139502</xdr:rowOff>
    </xdr:from>
    <xdr:to>
      <xdr:col>22</xdr:col>
      <xdr:colOff>114300</xdr:colOff>
      <xdr:row>15</xdr:row>
      <xdr:rowOff>155504</xdr:rowOff>
    </xdr:to>
    <xdr:cxnSp macro="">
      <xdr:nvCxnSpPr>
        <xdr:cNvPr id="58" name="直線コネクタ 57"/>
        <xdr:cNvCxnSpPr/>
      </xdr:nvCxnSpPr>
      <xdr:spPr bwMode="auto">
        <a:xfrm>
          <a:off x="3606800" y="2758877"/>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113556</xdr:rowOff>
    </xdr:from>
    <xdr:to>
      <xdr:col>18</xdr:col>
      <xdr:colOff>177800</xdr:colOff>
      <xdr:row>15</xdr:row>
      <xdr:rowOff>139502</xdr:rowOff>
    </xdr:to>
    <xdr:cxnSp macro="">
      <xdr:nvCxnSpPr>
        <xdr:cNvPr id="61" name="直線コネクタ 60"/>
        <xdr:cNvCxnSpPr/>
      </xdr:nvCxnSpPr>
      <xdr:spPr bwMode="auto">
        <a:xfrm>
          <a:off x="2908300" y="2732931"/>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51408</xdr:rowOff>
    </xdr:from>
    <xdr:to>
      <xdr:col>29</xdr:col>
      <xdr:colOff>177800</xdr:colOff>
      <xdr:row>15</xdr:row>
      <xdr:rowOff>153008</xdr:rowOff>
    </xdr:to>
    <xdr:sp macro="" textlink="">
      <xdr:nvSpPr>
        <xdr:cNvPr id="71" name="楕円 70"/>
        <xdr:cNvSpPr/>
      </xdr:nvSpPr>
      <xdr:spPr bwMode="auto">
        <a:xfrm>
          <a:off x="5600700" y="267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67935</xdr:rowOff>
    </xdr:from>
    <xdr:ext cx="762000" cy="259045"/>
    <xdr:sp macro="" textlink="">
      <xdr:nvSpPr>
        <xdr:cNvPr id="72" name="人口1人当たり決算額の推移該当値テキスト130"/>
        <xdr:cNvSpPr txBox="1"/>
      </xdr:nvSpPr>
      <xdr:spPr>
        <a:xfrm>
          <a:off x="5740400" y="25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85126</xdr:rowOff>
    </xdr:from>
    <xdr:to>
      <xdr:col>26</xdr:col>
      <xdr:colOff>101600</xdr:colOff>
      <xdr:row>16</xdr:row>
      <xdr:rowOff>15276</xdr:rowOff>
    </xdr:to>
    <xdr:sp macro="" textlink="">
      <xdr:nvSpPr>
        <xdr:cNvPr id="73" name="楕円 72"/>
        <xdr:cNvSpPr/>
      </xdr:nvSpPr>
      <xdr:spPr bwMode="auto">
        <a:xfrm>
          <a:off x="4953000" y="270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25453</xdr:rowOff>
    </xdr:from>
    <xdr:ext cx="736600" cy="259045"/>
    <xdr:sp macro="" textlink="">
      <xdr:nvSpPr>
        <xdr:cNvPr id="74" name="テキスト ボックス 73"/>
        <xdr:cNvSpPr txBox="1"/>
      </xdr:nvSpPr>
      <xdr:spPr>
        <a:xfrm>
          <a:off x="4622800" y="247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104704</xdr:rowOff>
    </xdr:from>
    <xdr:to>
      <xdr:col>22</xdr:col>
      <xdr:colOff>165100</xdr:colOff>
      <xdr:row>16</xdr:row>
      <xdr:rowOff>34854</xdr:rowOff>
    </xdr:to>
    <xdr:sp macro="" textlink="">
      <xdr:nvSpPr>
        <xdr:cNvPr id="75" name="楕円 74"/>
        <xdr:cNvSpPr/>
      </xdr:nvSpPr>
      <xdr:spPr bwMode="auto">
        <a:xfrm>
          <a:off x="4254500" y="272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45031</xdr:rowOff>
    </xdr:from>
    <xdr:ext cx="762000" cy="259045"/>
    <xdr:sp macro="" textlink="">
      <xdr:nvSpPr>
        <xdr:cNvPr id="76" name="テキスト ボックス 75"/>
        <xdr:cNvSpPr txBox="1"/>
      </xdr:nvSpPr>
      <xdr:spPr>
        <a:xfrm>
          <a:off x="3924300" y="24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88702</xdr:rowOff>
    </xdr:from>
    <xdr:to>
      <xdr:col>19</xdr:col>
      <xdr:colOff>38100</xdr:colOff>
      <xdr:row>16</xdr:row>
      <xdr:rowOff>18852</xdr:rowOff>
    </xdr:to>
    <xdr:sp macro="" textlink="">
      <xdr:nvSpPr>
        <xdr:cNvPr id="77" name="楕円 76"/>
        <xdr:cNvSpPr/>
      </xdr:nvSpPr>
      <xdr:spPr bwMode="auto">
        <a:xfrm>
          <a:off x="3556000" y="270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29029</xdr:rowOff>
    </xdr:from>
    <xdr:ext cx="762000" cy="259045"/>
    <xdr:sp macro="" textlink="">
      <xdr:nvSpPr>
        <xdr:cNvPr id="78" name="テキスト ボックス 77"/>
        <xdr:cNvSpPr txBox="1"/>
      </xdr:nvSpPr>
      <xdr:spPr>
        <a:xfrm>
          <a:off x="3225800" y="24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62756</xdr:rowOff>
    </xdr:from>
    <xdr:to>
      <xdr:col>15</xdr:col>
      <xdr:colOff>101600</xdr:colOff>
      <xdr:row>15</xdr:row>
      <xdr:rowOff>164356</xdr:rowOff>
    </xdr:to>
    <xdr:sp macro="" textlink="">
      <xdr:nvSpPr>
        <xdr:cNvPr id="79" name="楕円 78"/>
        <xdr:cNvSpPr/>
      </xdr:nvSpPr>
      <xdr:spPr bwMode="auto">
        <a:xfrm>
          <a:off x="2857500" y="268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3083</xdr:rowOff>
    </xdr:from>
    <xdr:ext cx="762000" cy="259045"/>
    <xdr:sp macro="" textlink="">
      <xdr:nvSpPr>
        <xdr:cNvPr id="80" name="テキスト ボックス 79"/>
        <xdr:cNvSpPr txBox="1"/>
      </xdr:nvSpPr>
      <xdr:spPr>
        <a:xfrm>
          <a:off x="2527300" y="245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305216</xdr:rowOff>
    </xdr:from>
    <xdr:to>
      <xdr:col>29</xdr:col>
      <xdr:colOff>127000</xdr:colOff>
      <xdr:row>35</xdr:row>
      <xdr:rowOff>322018</xdr:rowOff>
    </xdr:to>
    <xdr:cxnSp macro="">
      <xdr:nvCxnSpPr>
        <xdr:cNvPr id="112" name="直線コネクタ 111"/>
        <xdr:cNvCxnSpPr/>
      </xdr:nvCxnSpPr>
      <xdr:spPr bwMode="auto">
        <a:xfrm>
          <a:off x="5003800" y="6915566"/>
          <a:ext cx="6477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294724</xdr:rowOff>
    </xdr:from>
    <xdr:to>
      <xdr:col>26</xdr:col>
      <xdr:colOff>50800</xdr:colOff>
      <xdr:row>35</xdr:row>
      <xdr:rowOff>305216</xdr:rowOff>
    </xdr:to>
    <xdr:cxnSp macro="">
      <xdr:nvCxnSpPr>
        <xdr:cNvPr id="115" name="直線コネクタ 114"/>
        <xdr:cNvCxnSpPr/>
      </xdr:nvCxnSpPr>
      <xdr:spPr bwMode="auto">
        <a:xfrm>
          <a:off x="4305300" y="6905074"/>
          <a:ext cx="698500" cy="1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294724</xdr:rowOff>
    </xdr:from>
    <xdr:to>
      <xdr:col>22</xdr:col>
      <xdr:colOff>114300</xdr:colOff>
      <xdr:row>35</xdr:row>
      <xdr:rowOff>335780</xdr:rowOff>
    </xdr:to>
    <xdr:cxnSp macro="">
      <xdr:nvCxnSpPr>
        <xdr:cNvPr id="118" name="直線コネクタ 117"/>
        <xdr:cNvCxnSpPr/>
      </xdr:nvCxnSpPr>
      <xdr:spPr bwMode="auto">
        <a:xfrm flipV="1">
          <a:off x="3606800" y="6905074"/>
          <a:ext cx="698500" cy="41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335780</xdr:rowOff>
    </xdr:from>
    <xdr:to>
      <xdr:col>18</xdr:col>
      <xdr:colOff>177800</xdr:colOff>
      <xdr:row>36</xdr:row>
      <xdr:rowOff>9706</xdr:rowOff>
    </xdr:to>
    <xdr:cxnSp macro="">
      <xdr:nvCxnSpPr>
        <xdr:cNvPr id="121" name="直線コネクタ 120"/>
        <xdr:cNvCxnSpPr/>
      </xdr:nvCxnSpPr>
      <xdr:spPr bwMode="auto">
        <a:xfrm flipV="1">
          <a:off x="2908300" y="6946130"/>
          <a:ext cx="698500" cy="1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271218</xdr:rowOff>
    </xdr:from>
    <xdr:to>
      <xdr:col>29</xdr:col>
      <xdr:colOff>177800</xdr:colOff>
      <xdr:row>36</xdr:row>
      <xdr:rowOff>29918</xdr:rowOff>
    </xdr:to>
    <xdr:sp macro="" textlink="">
      <xdr:nvSpPr>
        <xdr:cNvPr id="131" name="楕円 130"/>
        <xdr:cNvSpPr/>
      </xdr:nvSpPr>
      <xdr:spPr bwMode="auto">
        <a:xfrm>
          <a:off x="5600700" y="688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116295</xdr:rowOff>
    </xdr:from>
    <xdr:ext cx="762000" cy="259045"/>
    <xdr:sp macro="" textlink="">
      <xdr:nvSpPr>
        <xdr:cNvPr id="132" name="人口1人当たり決算額の推移該当値テキスト445"/>
        <xdr:cNvSpPr txBox="1"/>
      </xdr:nvSpPr>
      <xdr:spPr>
        <a:xfrm>
          <a:off x="5740400" y="672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254416</xdr:rowOff>
    </xdr:from>
    <xdr:to>
      <xdr:col>26</xdr:col>
      <xdr:colOff>101600</xdr:colOff>
      <xdr:row>36</xdr:row>
      <xdr:rowOff>13116</xdr:rowOff>
    </xdr:to>
    <xdr:sp macro="" textlink="">
      <xdr:nvSpPr>
        <xdr:cNvPr id="133" name="楕円 132"/>
        <xdr:cNvSpPr/>
      </xdr:nvSpPr>
      <xdr:spPr bwMode="auto">
        <a:xfrm>
          <a:off x="4953000" y="686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23293</xdr:rowOff>
    </xdr:from>
    <xdr:ext cx="736600" cy="259045"/>
    <xdr:sp macro="" textlink="">
      <xdr:nvSpPr>
        <xdr:cNvPr id="134" name="テキスト ボックス 133"/>
        <xdr:cNvSpPr txBox="1"/>
      </xdr:nvSpPr>
      <xdr:spPr>
        <a:xfrm>
          <a:off x="4622800" y="6633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243924</xdr:rowOff>
    </xdr:from>
    <xdr:to>
      <xdr:col>22</xdr:col>
      <xdr:colOff>165100</xdr:colOff>
      <xdr:row>36</xdr:row>
      <xdr:rowOff>2624</xdr:rowOff>
    </xdr:to>
    <xdr:sp macro="" textlink="">
      <xdr:nvSpPr>
        <xdr:cNvPr id="135" name="楕円 134"/>
        <xdr:cNvSpPr/>
      </xdr:nvSpPr>
      <xdr:spPr bwMode="auto">
        <a:xfrm>
          <a:off x="4254500" y="685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12801</xdr:rowOff>
    </xdr:from>
    <xdr:ext cx="762000" cy="259045"/>
    <xdr:sp macro="" textlink="">
      <xdr:nvSpPr>
        <xdr:cNvPr id="136" name="テキスト ボックス 135"/>
        <xdr:cNvSpPr txBox="1"/>
      </xdr:nvSpPr>
      <xdr:spPr>
        <a:xfrm>
          <a:off x="3924300" y="66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284980</xdr:rowOff>
    </xdr:from>
    <xdr:to>
      <xdr:col>19</xdr:col>
      <xdr:colOff>38100</xdr:colOff>
      <xdr:row>36</xdr:row>
      <xdr:rowOff>43680</xdr:rowOff>
    </xdr:to>
    <xdr:sp macro="" textlink="">
      <xdr:nvSpPr>
        <xdr:cNvPr id="137" name="楕円 136"/>
        <xdr:cNvSpPr/>
      </xdr:nvSpPr>
      <xdr:spPr bwMode="auto">
        <a:xfrm>
          <a:off x="3556000" y="68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53857</xdr:rowOff>
    </xdr:from>
    <xdr:ext cx="762000" cy="259045"/>
    <xdr:sp macro="" textlink="">
      <xdr:nvSpPr>
        <xdr:cNvPr id="138" name="テキスト ボックス 137"/>
        <xdr:cNvSpPr txBox="1"/>
      </xdr:nvSpPr>
      <xdr:spPr>
        <a:xfrm>
          <a:off x="3225800" y="666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301806</xdr:rowOff>
    </xdr:from>
    <xdr:to>
      <xdr:col>15</xdr:col>
      <xdr:colOff>101600</xdr:colOff>
      <xdr:row>36</xdr:row>
      <xdr:rowOff>60506</xdr:rowOff>
    </xdr:to>
    <xdr:sp macro="" textlink="">
      <xdr:nvSpPr>
        <xdr:cNvPr id="139" name="楕円 138"/>
        <xdr:cNvSpPr/>
      </xdr:nvSpPr>
      <xdr:spPr bwMode="auto">
        <a:xfrm>
          <a:off x="2857500" y="691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70683</xdr:rowOff>
    </xdr:from>
    <xdr:ext cx="762000" cy="259045"/>
    <xdr:sp macro="" textlink="">
      <xdr:nvSpPr>
        <xdr:cNvPr id="140" name="テキスト ボックス 139"/>
        <xdr:cNvSpPr txBox="1"/>
      </xdr:nvSpPr>
      <xdr:spPr>
        <a:xfrm>
          <a:off x="2527300" y="668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51,599
51,186
299.69
31,425,859
29,010,602
2,359,795
16,655,953
34,481,086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19212</xdr:rowOff>
    </xdr:from>
    <xdr:to>
      <xdr:col>24</xdr:col>
      <xdr:colOff>63500</xdr:colOff>
      <xdr:row>35</xdr:row>
      <xdr:rowOff>83791</xdr:rowOff>
    </xdr:to>
    <xdr:cxnSp macro="">
      <xdr:nvCxnSpPr>
        <xdr:cNvPr id="63" name="直線コネクタ 62"/>
        <xdr:cNvCxnSpPr/>
      </xdr:nvCxnSpPr>
      <xdr:spPr>
        <a:xfrm flipV="1">
          <a:off x="3797300" y="6019962"/>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52734</xdr:rowOff>
    </xdr:from>
    <xdr:to>
      <xdr:col>19</xdr:col>
      <xdr:colOff>177800</xdr:colOff>
      <xdr:row>35</xdr:row>
      <xdr:rowOff>83791</xdr:rowOff>
    </xdr:to>
    <xdr:cxnSp macro="">
      <xdr:nvCxnSpPr>
        <xdr:cNvPr id="66" name="直線コネクタ 65"/>
        <xdr:cNvCxnSpPr/>
      </xdr:nvCxnSpPr>
      <xdr:spPr>
        <a:xfrm>
          <a:off x="2908300" y="6053484"/>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52734</xdr:rowOff>
    </xdr:from>
    <xdr:to>
      <xdr:col>15</xdr:col>
      <xdr:colOff>50800</xdr:colOff>
      <xdr:row>35</xdr:row>
      <xdr:rowOff>74435</xdr:rowOff>
    </xdr:to>
    <xdr:cxnSp macro="">
      <xdr:nvCxnSpPr>
        <xdr:cNvPr id="69" name="直線コネクタ 68"/>
        <xdr:cNvCxnSpPr/>
      </xdr:nvCxnSpPr>
      <xdr:spPr>
        <a:xfrm flipV="1">
          <a:off x="2019300" y="6053484"/>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116220</xdr:rowOff>
    </xdr:from>
    <xdr:to>
      <xdr:col>10</xdr:col>
      <xdr:colOff>114300</xdr:colOff>
      <xdr:row>35</xdr:row>
      <xdr:rowOff>74435</xdr:rowOff>
    </xdr:to>
    <xdr:cxnSp macro="">
      <xdr:nvCxnSpPr>
        <xdr:cNvPr id="72" name="直線コネクタ 71"/>
        <xdr:cNvCxnSpPr/>
      </xdr:nvCxnSpPr>
      <xdr:spPr>
        <a:xfrm>
          <a:off x="1130300" y="5945520"/>
          <a:ext cx="889000" cy="1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139862</xdr:rowOff>
    </xdr:from>
    <xdr:to>
      <xdr:col>24</xdr:col>
      <xdr:colOff>114300</xdr:colOff>
      <xdr:row>35</xdr:row>
      <xdr:rowOff>70012</xdr:rowOff>
    </xdr:to>
    <xdr:sp macro="" textlink="">
      <xdr:nvSpPr>
        <xdr:cNvPr id="82" name="楕円 81"/>
        <xdr:cNvSpPr/>
      </xdr:nvSpPr>
      <xdr:spPr>
        <a:xfrm>
          <a:off x="4584700" y="59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162739</xdr:rowOff>
    </xdr:from>
    <xdr:ext cx="534377" cy="259045"/>
    <xdr:sp macro="" textlink="">
      <xdr:nvSpPr>
        <xdr:cNvPr id="83" name="人件費該当値テキスト"/>
        <xdr:cNvSpPr txBox="1"/>
      </xdr:nvSpPr>
      <xdr:spPr>
        <a:xfrm>
          <a:off x="4686300" y="58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32991</xdr:rowOff>
    </xdr:from>
    <xdr:to>
      <xdr:col>20</xdr:col>
      <xdr:colOff>38100</xdr:colOff>
      <xdr:row>35</xdr:row>
      <xdr:rowOff>134591</xdr:rowOff>
    </xdr:to>
    <xdr:sp macro="" textlink="">
      <xdr:nvSpPr>
        <xdr:cNvPr id="84" name="楕円 83"/>
        <xdr:cNvSpPr/>
      </xdr:nvSpPr>
      <xdr:spPr>
        <a:xfrm>
          <a:off x="3746500" y="60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151118</xdr:rowOff>
    </xdr:from>
    <xdr:ext cx="534377" cy="259045"/>
    <xdr:sp macro="" textlink="">
      <xdr:nvSpPr>
        <xdr:cNvPr id="85" name="テキスト ボックス 84"/>
        <xdr:cNvSpPr txBox="1"/>
      </xdr:nvSpPr>
      <xdr:spPr>
        <a:xfrm>
          <a:off x="3530111" y="580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1934</xdr:rowOff>
    </xdr:from>
    <xdr:to>
      <xdr:col>15</xdr:col>
      <xdr:colOff>101600</xdr:colOff>
      <xdr:row>35</xdr:row>
      <xdr:rowOff>103534</xdr:rowOff>
    </xdr:to>
    <xdr:sp macro="" textlink="">
      <xdr:nvSpPr>
        <xdr:cNvPr id="86" name="楕円 85"/>
        <xdr:cNvSpPr/>
      </xdr:nvSpPr>
      <xdr:spPr>
        <a:xfrm>
          <a:off x="2857500" y="60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120061</xdr:rowOff>
    </xdr:from>
    <xdr:ext cx="534377" cy="259045"/>
    <xdr:sp macro="" textlink="">
      <xdr:nvSpPr>
        <xdr:cNvPr id="87" name="テキスト ボックス 86"/>
        <xdr:cNvSpPr txBox="1"/>
      </xdr:nvSpPr>
      <xdr:spPr>
        <a:xfrm>
          <a:off x="2641111" y="57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23635</xdr:rowOff>
    </xdr:from>
    <xdr:to>
      <xdr:col>10</xdr:col>
      <xdr:colOff>165100</xdr:colOff>
      <xdr:row>35</xdr:row>
      <xdr:rowOff>125235</xdr:rowOff>
    </xdr:to>
    <xdr:sp macro="" textlink="">
      <xdr:nvSpPr>
        <xdr:cNvPr id="88" name="楕円 87"/>
        <xdr:cNvSpPr/>
      </xdr:nvSpPr>
      <xdr:spPr>
        <a:xfrm>
          <a:off x="1968500" y="60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141762</xdr:rowOff>
    </xdr:from>
    <xdr:ext cx="534377" cy="259045"/>
    <xdr:sp macro="" textlink="">
      <xdr:nvSpPr>
        <xdr:cNvPr id="89" name="テキスト ボックス 88"/>
        <xdr:cNvSpPr txBox="1"/>
      </xdr:nvSpPr>
      <xdr:spPr>
        <a:xfrm>
          <a:off x="1752111" y="5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65420</xdr:rowOff>
    </xdr:from>
    <xdr:to>
      <xdr:col>6</xdr:col>
      <xdr:colOff>38100</xdr:colOff>
      <xdr:row>34</xdr:row>
      <xdr:rowOff>167020</xdr:rowOff>
    </xdr:to>
    <xdr:sp macro="" textlink="">
      <xdr:nvSpPr>
        <xdr:cNvPr id="90" name="楕円 89"/>
        <xdr:cNvSpPr/>
      </xdr:nvSpPr>
      <xdr:spPr>
        <a:xfrm>
          <a:off x="1079500" y="58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12097</xdr:rowOff>
    </xdr:from>
    <xdr:ext cx="534377" cy="259045"/>
    <xdr:sp macro="" textlink="">
      <xdr:nvSpPr>
        <xdr:cNvPr id="91" name="テキスト ボックス 90"/>
        <xdr:cNvSpPr txBox="1"/>
      </xdr:nvSpPr>
      <xdr:spPr>
        <a:xfrm>
          <a:off x="863111" y="56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22118</xdr:rowOff>
    </xdr:from>
    <xdr:to>
      <xdr:col>24</xdr:col>
      <xdr:colOff>63500</xdr:colOff>
      <xdr:row>57</xdr:row>
      <xdr:rowOff>104691</xdr:rowOff>
    </xdr:to>
    <xdr:cxnSp macro="">
      <xdr:nvCxnSpPr>
        <xdr:cNvPr id="123" name="直線コネクタ 122"/>
        <xdr:cNvCxnSpPr/>
      </xdr:nvCxnSpPr>
      <xdr:spPr>
        <a:xfrm flipV="1">
          <a:off x="3797300" y="9623318"/>
          <a:ext cx="838200" cy="25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104691</xdr:rowOff>
    </xdr:from>
    <xdr:to>
      <xdr:col>19</xdr:col>
      <xdr:colOff>177800</xdr:colOff>
      <xdr:row>57</xdr:row>
      <xdr:rowOff>166430</xdr:rowOff>
    </xdr:to>
    <xdr:cxnSp macro="">
      <xdr:nvCxnSpPr>
        <xdr:cNvPr id="126" name="直線コネクタ 125"/>
        <xdr:cNvCxnSpPr/>
      </xdr:nvCxnSpPr>
      <xdr:spPr>
        <a:xfrm flipV="1">
          <a:off x="2908300" y="9877341"/>
          <a:ext cx="889000" cy="6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119175</xdr:rowOff>
    </xdr:from>
    <xdr:to>
      <xdr:col>15</xdr:col>
      <xdr:colOff>50800</xdr:colOff>
      <xdr:row>57</xdr:row>
      <xdr:rowOff>166430</xdr:rowOff>
    </xdr:to>
    <xdr:cxnSp macro="">
      <xdr:nvCxnSpPr>
        <xdr:cNvPr id="129" name="直線コネクタ 128"/>
        <xdr:cNvCxnSpPr/>
      </xdr:nvCxnSpPr>
      <xdr:spPr>
        <a:xfrm>
          <a:off x="2019300" y="9891825"/>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119175</xdr:rowOff>
    </xdr:from>
    <xdr:to>
      <xdr:col>10</xdr:col>
      <xdr:colOff>114300</xdr:colOff>
      <xdr:row>57</xdr:row>
      <xdr:rowOff>137333</xdr:rowOff>
    </xdr:to>
    <xdr:cxnSp macro="">
      <xdr:nvCxnSpPr>
        <xdr:cNvPr id="132" name="直線コネクタ 131"/>
        <xdr:cNvCxnSpPr/>
      </xdr:nvCxnSpPr>
      <xdr:spPr>
        <a:xfrm flipV="1">
          <a:off x="1130300" y="9891825"/>
          <a:ext cx="8890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142768</xdr:rowOff>
    </xdr:from>
    <xdr:to>
      <xdr:col>24</xdr:col>
      <xdr:colOff>114300</xdr:colOff>
      <xdr:row>56</xdr:row>
      <xdr:rowOff>72918</xdr:rowOff>
    </xdr:to>
    <xdr:sp macro="" textlink="">
      <xdr:nvSpPr>
        <xdr:cNvPr id="142" name="楕円 141"/>
        <xdr:cNvSpPr/>
      </xdr:nvSpPr>
      <xdr:spPr>
        <a:xfrm>
          <a:off x="4584700" y="95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165645</xdr:rowOff>
    </xdr:from>
    <xdr:ext cx="534377" cy="259045"/>
    <xdr:sp macro="" textlink="">
      <xdr:nvSpPr>
        <xdr:cNvPr id="143" name="物件費該当値テキスト"/>
        <xdr:cNvSpPr txBox="1"/>
      </xdr:nvSpPr>
      <xdr:spPr>
        <a:xfrm>
          <a:off x="4686300" y="94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53891</xdr:rowOff>
    </xdr:from>
    <xdr:to>
      <xdr:col>20</xdr:col>
      <xdr:colOff>38100</xdr:colOff>
      <xdr:row>57</xdr:row>
      <xdr:rowOff>155491</xdr:rowOff>
    </xdr:to>
    <xdr:sp macro="" textlink="">
      <xdr:nvSpPr>
        <xdr:cNvPr id="144" name="楕円 143"/>
        <xdr:cNvSpPr/>
      </xdr:nvSpPr>
      <xdr:spPr>
        <a:xfrm>
          <a:off x="3746500" y="982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146618</xdr:rowOff>
    </xdr:from>
    <xdr:ext cx="534377" cy="259045"/>
    <xdr:sp macro="" textlink="">
      <xdr:nvSpPr>
        <xdr:cNvPr id="145" name="テキスト ボックス 144"/>
        <xdr:cNvSpPr txBox="1"/>
      </xdr:nvSpPr>
      <xdr:spPr>
        <a:xfrm>
          <a:off x="3530111" y="991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115630</xdr:rowOff>
    </xdr:from>
    <xdr:to>
      <xdr:col>15</xdr:col>
      <xdr:colOff>101600</xdr:colOff>
      <xdr:row>58</xdr:row>
      <xdr:rowOff>45780</xdr:rowOff>
    </xdr:to>
    <xdr:sp macro="" textlink="">
      <xdr:nvSpPr>
        <xdr:cNvPr id="146" name="楕円 145"/>
        <xdr:cNvSpPr/>
      </xdr:nvSpPr>
      <xdr:spPr>
        <a:xfrm>
          <a:off x="2857500" y="98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36907</xdr:rowOff>
    </xdr:from>
    <xdr:ext cx="534377" cy="259045"/>
    <xdr:sp macro="" textlink="">
      <xdr:nvSpPr>
        <xdr:cNvPr id="147" name="テキスト ボックス 146"/>
        <xdr:cNvSpPr txBox="1"/>
      </xdr:nvSpPr>
      <xdr:spPr>
        <a:xfrm>
          <a:off x="2641111" y="998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68375</xdr:rowOff>
    </xdr:from>
    <xdr:to>
      <xdr:col>10</xdr:col>
      <xdr:colOff>165100</xdr:colOff>
      <xdr:row>57</xdr:row>
      <xdr:rowOff>169975</xdr:rowOff>
    </xdr:to>
    <xdr:sp macro="" textlink="">
      <xdr:nvSpPr>
        <xdr:cNvPr id="148" name="楕円 147"/>
        <xdr:cNvSpPr/>
      </xdr:nvSpPr>
      <xdr:spPr>
        <a:xfrm>
          <a:off x="1968500" y="9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161102</xdr:rowOff>
    </xdr:from>
    <xdr:ext cx="534377" cy="259045"/>
    <xdr:sp macro="" textlink="">
      <xdr:nvSpPr>
        <xdr:cNvPr id="149" name="テキスト ボックス 148"/>
        <xdr:cNvSpPr txBox="1"/>
      </xdr:nvSpPr>
      <xdr:spPr>
        <a:xfrm>
          <a:off x="1752111" y="99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86533</xdr:rowOff>
    </xdr:from>
    <xdr:to>
      <xdr:col>6</xdr:col>
      <xdr:colOff>38100</xdr:colOff>
      <xdr:row>58</xdr:row>
      <xdr:rowOff>16683</xdr:rowOff>
    </xdr:to>
    <xdr:sp macro="" textlink="">
      <xdr:nvSpPr>
        <xdr:cNvPr id="150" name="楕円 149"/>
        <xdr:cNvSpPr/>
      </xdr:nvSpPr>
      <xdr:spPr>
        <a:xfrm>
          <a:off x="1079500" y="98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7810</xdr:rowOff>
    </xdr:from>
    <xdr:ext cx="534377" cy="259045"/>
    <xdr:sp macro="" textlink="">
      <xdr:nvSpPr>
        <xdr:cNvPr id="151" name="テキスト ボックス 150"/>
        <xdr:cNvSpPr txBox="1"/>
      </xdr:nvSpPr>
      <xdr:spPr>
        <a:xfrm>
          <a:off x="863111" y="99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39711</xdr:rowOff>
    </xdr:from>
    <xdr:to>
      <xdr:col>24</xdr:col>
      <xdr:colOff>63500</xdr:colOff>
      <xdr:row>77</xdr:row>
      <xdr:rowOff>103352</xdr:rowOff>
    </xdr:to>
    <xdr:cxnSp macro="">
      <xdr:nvCxnSpPr>
        <xdr:cNvPr id="178" name="直線コネクタ 177"/>
        <xdr:cNvCxnSpPr/>
      </xdr:nvCxnSpPr>
      <xdr:spPr>
        <a:xfrm flipV="1">
          <a:off x="3797300" y="13241361"/>
          <a:ext cx="838200" cy="6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103352</xdr:rowOff>
    </xdr:from>
    <xdr:to>
      <xdr:col>19</xdr:col>
      <xdr:colOff>177800</xdr:colOff>
      <xdr:row>77</xdr:row>
      <xdr:rowOff>111353</xdr:rowOff>
    </xdr:to>
    <xdr:cxnSp macro="">
      <xdr:nvCxnSpPr>
        <xdr:cNvPr id="181" name="直線コネクタ 180"/>
        <xdr:cNvCxnSpPr/>
      </xdr:nvCxnSpPr>
      <xdr:spPr>
        <a:xfrm flipV="1">
          <a:off x="2908300" y="1330500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87579</xdr:rowOff>
    </xdr:from>
    <xdr:to>
      <xdr:col>15</xdr:col>
      <xdr:colOff>50800</xdr:colOff>
      <xdr:row>77</xdr:row>
      <xdr:rowOff>111353</xdr:rowOff>
    </xdr:to>
    <xdr:cxnSp macro="">
      <xdr:nvCxnSpPr>
        <xdr:cNvPr id="184" name="直線コネクタ 183"/>
        <xdr:cNvCxnSpPr/>
      </xdr:nvCxnSpPr>
      <xdr:spPr>
        <a:xfrm>
          <a:off x="2019300" y="1328922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87579</xdr:rowOff>
    </xdr:from>
    <xdr:to>
      <xdr:col>10</xdr:col>
      <xdr:colOff>114300</xdr:colOff>
      <xdr:row>77</xdr:row>
      <xdr:rowOff>133071</xdr:rowOff>
    </xdr:to>
    <xdr:cxnSp macro="">
      <xdr:nvCxnSpPr>
        <xdr:cNvPr id="187" name="直線コネクタ 186"/>
        <xdr:cNvCxnSpPr/>
      </xdr:nvCxnSpPr>
      <xdr:spPr>
        <a:xfrm flipV="1">
          <a:off x="1130300" y="13289229"/>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160361</xdr:rowOff>
    </xdr:from>
    <xdr:to>
      <xdr:col>24</xdr:col>
      <xdr:colOff>114300</xdr:colOff>
      <xdr:row>77</xdr:row>
      <xdr:rowOff>90511</xdr:rowOff>
    </xdr:to>
    <xdr:sp macro="" textlink="">
      <xdr:nvSpPr>
        <xdr:cNvPr id="197" name="楕円 196"/>
        <xdr:cNvSpPr/>
      </xdr:nvSpPr>
      <xdr:spPr>
        <a:xfrm>
          <a:off x="4584700" y="131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138788</xdr:rowOff>
    </xdr:from>
    <xdr:ext cx="469744" cy="259045"/>
    <xdr:sp macro="" textlink="">
      <xdr:nvSpPr>
        <xdr:cNvPr id="198" name="維持補修費該当値テキスト"/>
        <xdr:cNvSpPr txBox="1"/>
      </xdr:nvSpPr>
      <xdr:spPr>
        <a:xfrm>
          <a:off x="4686300" y="1316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52552</xdr:rowOff>
    </xdr:from>
    <xdr:to>
      <xdr:col>20</xdr:col>
      <xdr:colOff>38100</xdr:colOff>
      <xdr:row>77</xdr:row>
      <xdr:rowOff>154152</xdr:rowOff>
    </xdr:to>
    <xdr:sp macro="" textlink="">
      <xdr:nvSpPr>
        <xdr:cNvPr id="199" name="楕円 198"/>
        <xdr:cNvSpPr/>
      </xdr:nvSpPr>
      <xdr:spPr>
        <a:xfrm>
          <a:off x="3746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145279</xdr:rowOff>
    </xdr:from>
    <xdr:ext cx="469744" cy="259045"/>
    <xdr:sp macro="" textlink="">
      <xdr:nvSpPr>
        <xdr:cNvPr id="200" name="テキスト ボックス 199"/>
        <xdr:cNvSpPr txBox="1"/>
      </xdr:nvSpPr>
      <xdr:spPr>
        <a:xfrm>
          <a:off x="3562428" y="133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60553</xdr:rowOff>
    </xdr:from>
    <xdr:to>
      <xdr:col>15</xdr:col>
      <xdr:colOff>101600</xdr:colOff>
      <xdr:row>77</xdr:row>
      <xdr:rowOff>162153</xdr:rowOff>
    </xdr:to>
    <xdr:sp macro="" textlink="">
      <xdr:nvSpPr>
        <xdr:cNvPr id="201" name="楕円 200"/>
        <xdr:cNvSpPr/>
      </xdr:nvSpPr>
      <xdr:spPr>
        <a:xfrm>
          <a:off x="28575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153280</xdr:rowOff>
    </xdr:from>
    <xdr:ext cx="469744" cy="259045"/>
    <xdr:sp macro="" textlink="">
      <xdr:nvSpPr>
        <xdr:cNvPr id="202" name="テキスト ボックス 201"/>
        <xdr:cNvSpPr txBox="1"/>
      </xdr:nvSpPr>
      <xdr:spPr>
        <a:xfrm>
          <a:off x="2673428" y="1335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36779</xdr:rowOff>
    </xdr:from>
    <xdr:to>
      <xdr:col>10</xdr:col>
      <xdr:colOff>165100</xdr:colOff>
      <xdr:row>77</xdr:row>
      <xdr:rowOff>138379</xdr:rowOff>
    </xdr:to>
    <xdr:sp macro="" textlink="">
      <xdr:nvSpPr>
        <xdr:cNvPr id="203" name="楕円 202"/>
        <xdr:cNvSpPr/>
      </xdr:nvSpPr>
      <xdr:spPr>
        <a:xfrm>
          <a:off x="1968500" y="132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129506</xdr:rowOff>
    </xdr:from>
    <xdr:ext cx="469744" cy="259045"/>
    <xdr:sp macro="" textlink="">
      <xdr:nvSpPr>
        <xdr:cNvPr id="204" name="テキスト ボックス 203"/>
        <xdr:cNvSpPr txBox="1"/>
      </xdr:nvSpPr>
      <xdr:spPr>
        <a:xfrm>
          <a:off x="1784428" y="133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82271</xdr:rowOff>
    </xdr:from>
    <xdr:to>
      <xdr:col>6</xdr:col>
      <xdr:colOff>38100</xdr:colOff>
      <xdr:row>78</xdr:row>
      <xdr:rowOff>12421</xdr:rowOff>
    </xdr:to>
    <xdr:sp macro="" textlink="">
      <xdr:nvSpPr>
        <xdr:cNvPr id="205" name="楕円 204"/>
        <xdr:cNvSpPr/>
      </xdr:nvSpPr>
      <xdr:spPr>
        <a:xfrm>
          <a:off x="1079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3548</xdr:rowOff>
    </xdr:from>
    <xdr:ext cx="469744" cy="259045"/>
    <xdr:sp macro="" textlink="">
      <xdr:nvSpPr>
        <xdr:cNvPr id="206" name="テキスト ボックス 205"/>
        <xdr:cNvSpPr txBox="1"/>
      </xdr:nvSpPr>
      <xdr:spPr>
        <a:xfrm>
          <a:off x="895428"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155880</xdr:rowOff>
    </xdr:from>
    <xdr:to>
      <xdr:col>24</xdr:col>
      <xdr:colOff>63500</xdr:colOff>
      <xdr:row>95</xdr:row>
      <xdr:rowOff>26530</xdr:rowOff>
    </xdr:to>
    <xdr:cxnSp macro="">
      <xdr:nvCxnSpPr>
        <xdr:cNvPr id="236" name="直線コネクタ 235"/>
        <xdr:cNvCxnSpPr/>
      </xdr:nvCxnSpPr>
      <xdr:spPr>
        <a:xfrm flipV="1">
          <a:off x="3797300" y="16272180"/>
          <a:ext cx="8382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685</xdr:rowOff>
    </xdr:from>
    <xdr:to>
      <xdr:col>19</xdr:col>
      <xdr:colOff>177800</xdr:colOff>
      <xdr:row>95</xdr:row>
      <xdr:rowOff>26530</xdr:rowOff>
    </xdr:to>
    <xdr:cxnSp macro="">
      <xdr:nvCxnSpPr>
        <xdr:cNvPr id="239" name="直線コネクタ 238"/>
        <xdr:cNvCxnSpPr/>
      </xdr:nvCxnSpPr>
      <xdr:spPr>
        <a:xfrm>
          <a:off x="2908300" y="16288435"/>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685</xdr:rowOff>
    </xdr:from>
    <xdr:to>
      <xdr:col>15</xdr:col>
      <xdr:colOff>50800</xdr:colOff>
      <xdr:row>95</xdr:row>
      <xdr:rowOff>42914</xdr:rowOff>
    </xdr:to>
    <xdr:cxnSp macro="">
      <xdr:nvCxnSpPr>
        <xdr:cNvPr id="242" name="直線コネクタ 241"/>
        <xdr:cNvCxnSpPr/>
      </xdr:nvCxnSpPr>
      <xdr:spPr>
        <a:xfrm flipV="1">
          <a:off x="2019300" y="16288435"/>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42914</xdr:rowOff>
    </xdr:from>
    <xdr:to>
      <xdr:col>10</xdr:col>
      <xdr:colOff>114300</xdr:colOff>
      <xdr:row>95</xdr:row>
      <xdr:rowOff>123673</xdr:rowOff>
    </xdr:to>
    <xdr:cxnSp macro="">
      <xdr:nvCxnSpPr>
        <xdr:cNvPr id="245" name="直線コネクタ 244"/>
        <xdr:cNvCxnSpPr/>
      </xdr:nvCxnSpPr>
      <xdr:spPr>
        <a:xfrm flipV="1">
          <a:off x="1130300" y="16330664"/>
          <a:ext cx="8890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105080</xdr:rowOff>
    </xdr:from>
    <xdr:to>
      <xdr:col>24</xdr:col>
      <xdr:colOff>114300</xdr:colOff>
      <xdr:row>95</xdr:row>
      <xdr:rowOff>35230</xdr:rowOff>
    </xdr:to>
    <xdr:sp macro="" textlink="">
      <xdr:nvSpPr>
        <xdr:cNvPr id="255" name="楕円 254"/>
        <xdr:cNvSpPr/>
      </xdr:nvSpPr>
      <xdr:spPr>
        <a:xfrm>
          <a:off x="4584700" y="162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127957</xdr:rowOff>
    </xdr:from>
    <xdr:ext cx="599010" cy="259045"/>
    <xdr:sp macro="" textlink="">
      <xdr:nvSpPr>
        <xdr:cNvPr id="256" name="扶助費該当値テキスト"/>
        <xdr:cNvSpPr txBox="1"/>
      </xdr:nvSpPr>
      <xdr:spPr>
        <a:xfrm>
          <a:off x="4686300" y="1607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147180</xdr:rowOff>
    </xdr:from>
    <xdr:to>
      <xdr:col>20</xdr:col>
      <xdr:colOff>38100</xdr:colOff>
      <xdr:row>95</xdr:row>
      <xdr:rowOff>77330</xdr:rowOff>
    </xdr:to>
    <xdr:sp macro="" textlink="">
      <xdr:nvSpPr>
        <xdr:cNvPr id="257" name="楕円 256"/>
        <xdr:cNvSpPr/>
      </xdr:nvSpPr>
      <xdr:spPr>
        <a:xfrm>
          <a:off x="3746500" y="162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93857</xdr:rowOff>
    </xdr:from>
    <xdr:ext cx="599010" cy="259045"/>
    <xdr:sp macro="" textlink="">
      <xdr:nvSpPr>
        <xdr:cNvPr id="258" name="テキスト ボックス 257"/>
        <xdr:cNvSpPr txBox="1"/>
      </xdr:nvSpPr>
      <xdr:spPr>
        <a:xfrm>
          <a:off x="3497795" y="1603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121335</xdr:rowOff>
    </xdr:from>
    <xdr:to>
      <xdr:col>15</xdr:col>
      <xdr:colOff>101600</xdr:colOff>
      <xdr:row>95</xdr:row>
      <xdr:rowOff>51485</xdr:rowOff>
    </xdr:to>
    <xdr:sp macro="" textlink="">
      <xdr:nvSpPr>
        <xdr:cNvPr id="259" name="楕円 258"/>
        <xdr:cNvSpPr/>
      </xdr:nvSpPr>
      <xdr:spPr>
        <a:xfrm>
          <a:off x="2857500" y="162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68012</xdr:rowOff>
    </xdr:from>
    <xdr:ext cx="599010" cy="259045"/>
    <xdr:sp macro="" textlink="">
      <xdr:nvSpPr>
        <xdr:cNvPr id="260" name="テキスト ボックス 259"/>
        <xdr:cNvSpPr txBox="1"/>
      </xdr:nvSpPr>
      <xdr:spPr>
        <a:xfrm>
          <a:off x="2608795" y="1601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163564</xdr:rowOff>
    </xdr:from>
    <xdr:to>
      <xdr:col>10</xdr:col>
      <xdr:colOff>165100</xdr:colOff>
      <xdr:row>95</xdr:row>
      <xdr:rowOff>93714</xdr:rowOff>
    </xdr:to>
    <xdr:sp macro="" textlink="">
      <xdr:nvSpPr>
        <xdr:cNvPr id="261" name="楕円 260"/>
        <xdr:cNvSpPr/>
      </xdr:nvSpPr>
      <xdr:spPr>
        <a:xfrm>
          <a:off x="1968500" y="162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110241</xdr:rowOff>
    </xdr:from>
    <xdr:ext cx="599010" cy="259045"/>
    <xdr:sp macro="" textlink="">
      <xdr:nvSpPr>
        <xdr:cNvPr id="262" name="テキスト ボックス 261"/>
        <xdr:cNvSpPr txBox="1"/>
      </xdr:nvSpPr>
      <xdr:spPr>
        <a:xfrm>
          <a:off x="1719795" y="1605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72873</xdr:rowOff>
    </xdr:from>
    <xdr:to>
      <xdr:col>6</xdr:col>
      <xdr:colOff>38100</xdr:colOff>
      <xdr:row>96</xdr:row>
      <xdr:rowOff>3023</xdr:rowOff>
    </xdr:to>
    <xdr:sp macro="" textlink="">
      <xdr:nvSpPr>
        <xdr:cNvPr id="263" name="楕円 262"/>
        <xdr:cNvSpPr/>
      </xdr:nvSpPr>
      <xdr:spPr>
        <a:xfrm>
          <a:off x="1079500" y="163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19550</xdr:rowOff>
    </xdr:from>
    <xdr:ext cx="599010" cy="259045"/>
    <xdr:sp macro="" textlink="">
      <xdr:nvSpPr>
        <xdr:cNvPr id="264" name="テキスト ボックス 263"/>
        <xdr:cNvSpPr txBox="1"/>
      </xdr:nvSpPr>
      <xdr:spPr>
        <a:xfrm>
          <a:off x="830795" y="1613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5766</xdr:rowOff>
    </xdr:from>
    <xdr:to>
      <xdr:col>55</xdr:col>
      <xdr:colOff>0</xdr:colOff>
      <xdr:row>35</xdr:row>
      <xdr:rowOff>37325</xdr:rowOff>
    </xdr:to>
    <xdr:cxnSp macro="">
      <xdr:nvCxnSpPr>
        <xdr:cNvPr id="293" name="直線コネクタ 292"/>
        <xdr:cNvCxnSpPr/>
      </xdr:nvCxnSpPr>
      <xdr:spPr>
        <a:xfrm flipV="1">
          <a:off x="9639300" y="6006516"/>
          <a:ext cx="838200" cy="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37325</xdr:rowOff>
    </xdr:from>
    <xdr:to>
      <xdr:col>50</xdr:col>
      <xdr:colOff>114300</xdr:colOff>
      <xdr:row>35</xdr:row>
      <xdr:rowOff>75502</xdr:rowOff>
    </xdr:to>
    <xdr:cxnSp macro="">
      <xdr:nvCxnSpPr>
        <xdr:cNvPr id="296" name="直線コネクタ 295"/>
        <xdr:cNvCxnSpPr/>
      </xdr:nvCxnSpPr>
      <xdr:spPr>
        <a:xfrm flipV="1">
          <a:off x="8750300" y="6038075"/>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73813</xdr:rowOff>
    </xdr:from>
    <xdr:to>
      <xdr:col>45</xdr:col>
      <xdr:colOff>177800</xdr:colOff>
      <xdr:row>35</xdr:row>
      <xdr:rowOff>75502</xdr:rowOff>
    </xdr:to>
    <xdr:cxnSp macro="">
      <xdr:nvCxnSpPr>
        <xdr:cNvPr id="299" name="直線コネクタ 298"/>
        <xdr:cNvCxnSpPr/>
      </xdr:nvCxnSpPr>
      <xdr:spPr>
        <a:xfrm>
          <a:off x="7861300" y="6074563"/>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64859</xdr:rowOff>
    </xdr:from>
    <xdr:to>
      <xdr:col>41</xdr:col>
      <xdr:colOff>50800</xdr:colOff>
      <xdr:row>35</xdr:row>
      <xdr:rowOff>73813</xdr:rowOff>
    </xdr:to>
    <xdr:cxnSp macro="">
      <xdr:nvCxnSpPr>
        <xdr:cNvPr id="302" name="直線コネクタ 301"/>
        <xdr:cNvCxnSpPr/>
      </xdr:nvCxnSpPr>
      <xdr:spPr>
        <a:xfrm>
          <a:off x="6972300" y="606560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126416</xdr:rowOff>
    </xdr:from>
    <xdr:to>
      <xdr:col>55</xdr:col>
      <xdr:colOff>50800</xdr:colOff>
      <xdr:row>35</xdr:row>
      <xdr:rowOff>56566</xdr:rowOff>
    </xdr:to>
    <xdr:sp macro="" textlink="">
      <xdr:nvSpPr>
        <xdr:cNvPr id="312" name="楕円 311"/>
        <xdr:cNvSpPr/>
      </xdr:nvSpPr>
      <xdr:spPr>
        <a:xfrm>
          <a:off x="10426700" y="59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149293</xdr:rowOff>
    </xdr:from>
    <xdr:ext cx="534377" cy="259045"/>
    <xdr:sp macro="" textlink="">
      <xdr:nvSpPr>
        <xdr:cNvPr id="313" name="補助費等該当値テキスト"/>
        <xdr:cNvSpPr txBox="1"/>
      </xdr:nvSpPr>
      <xdr:spPr>
        <a:xfrm>
          <a:off x="10528300" y="58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157975</xdr:rowOff>
    </xdr:from>
    <xdr:to>
      <xdr:col>50</xdr:col>
      <xdr:colOff>165100</xdr:colOff>
      <xdr:row>35</xdr:row>
      <xdr:rowOff>88125</xdr:rowOff>
    </xdr:to>
    <xdr:sp macro="" textlink="">
      <xdr:nvSpPr>
        <xdr:cNvPr id="314" name="楕円 313"/>
        <xdr:cNvSpPr/>
      </xdr:nvSpPr>
      <xdr:spPr>
        <a:xfrm>
          <a:off x="9588500" y="59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104652</xdr:rowOff>
    </xdr:from>
    <xdr:ext cx="534377" cy="259045"/>
    <xdr:sp macro="" textlink="">
      <xdr:nvSpPr>
        <xdr:cNvPr id="315" name="テキスト ボックス 314"/>
        <xdr:cNvSpPr txBox="1"/>
      </xdr:nvSpPr>
      <xdr:spPr>
        <a:xfrm>
          <a:off x="9372111" y="57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24702</xdr:rowOff>
    </xdr:from>
    <xdr:to>
      <xdr:col>46</xdr:col>
      <xdr:colOff>38100</xdr:colOff>
      <xdr:row>35</xdr:row>
      <xdr:rowOff>126302</xdr:rowOff>
    </xdr:to>
    <xdr:sp macro="" textlink="">
      <xdr:nvSpPr>
        <xdr:cNvPr id="316" name="楕円 315"/>
        <xdr:cNvSpPr/>
      </xdr:nvSpPr>
      <xdr:spPr>
        <a:xfrm>
          <a:off x="8699500" y="60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142829</xdr:rowOff>
    </xdr:from>
    <xdr:ext cx="534377" cy="259045"/>
    <xdr:sp macro="" textlink="">
      <xdr:nvSpPr>
        <xdr:cNvPr id="317" name="テキスト ボックス 316"/>
        <xdr:cNvSpPr txBox="1"/>
      </xdr:nvSpPr>
      <xdr:spPr>
        <a:xfrm>
          <a:off x="8483111" y="58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23013</xdr:rowOff>
    </xdr:from>
    <xdr:to>
      <xdr:col>41</xdr:col>
      <xdr:colOff>101600</xdr:colOff>
      <xdr:row>35</xdr:row>
      <xdr:rowOff>124613</xdr:rowOff>
    </xdr:to>
    <xdr:sp macro="" textlink="">
      <xdr:nvSpPr>
        <xdr:cNvPr id="318" name="楕円 317"/>
        <xdr:cNvSpPr/>
      </xdr:nvSpPr>
      <xdr:spPr>
        <a:xfrm>
          <a:off x="7810500" y="60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141140</xdr:rowOff>
    </xdr:from>
    <xdr:ext cx="534377" cy="259045"/>
    <xdr:sp macro="" textlink="">
      <xdr:nvSpPr>
        <xdr:cNvPr id="319" name="テキスト ボックス 318"/>
        <xdr:cNvSpPr txBox="1"/>
      </xdr:nvSpPr>
      <xdr:spPr>
        <a:xfrm>
          <a:off x="7594111" y="57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14059</xdr:rowOff>
    </xdr:from>
    <xdr:to>
      <xdr:col>36</xdr:col>
      <xdr:colOff>165100</xdr:colOff>
      <xdr:row>35</xdr:row>
      <xdr:rowOff>115659</xdr:rowOff>
    </xdr:to>
    <xdr:sp macro="" textlink="">
      <xdr:nvSpPr>
        <xdr:cNvPr id="320" name="楕円 319"/>
        <xdr:cNvSpPr/>
      </xdr:nvSpPr>
      <xdr:spPr>
        <a:xfrm>
          <a:off x="6921500" y="60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132186</xdr:rowOff>
    </xdr:from>
    <xdr:ext cx="534377" cy="259045"/>
    <xdr:sp macro="" textlink="">
      <xdr:nvSpPr>
        <xdr:cNvPr id="321" name="テキスト ボックス 320"/>
        <xdr:cNvSpPr txBox="1"/>
      </xdr:nvSpPr>
      <xdr:spPr>
        <a:xfrm>
          <a:off x="6705111" y="57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116171</xdr:rowOff>
    </xdr:from>
    <xdr:to>
      <xdr:col>55</xdr:col>
      <xdr:colOff>0</xdr:colOff>
      <xdr:row>55</xdr:row>
      <xdr:rowOff>165646</xdr:rowOff>
    </xdr:to>
    <xdr:cxnSp macro="">
      <xdr:nvCxnSpPr>
        <xdr:cNvPr id="346" name="直線コネクタ 345"/>
        <xdr:cNvCxnSpPr/>
      </xdr:nvCxnSpPr>
      <xdr:spPr>
        <a:xfrm>
          <a:off x="9639300" y="9203021"/>
          <a:ext cx="838200" cy="39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116171</xdr:rowOff>
    </xdr:from>
    <xdr:to>
      <xdr:col>50</xdr:col>
      <xdr:colOff>114300</xdr:colOff>
      <xdr:row>55</xdr:row>
      <xdr:rowOff>168607</xdr:rowOff>
    </xdr:to>
    <xdr:cxnSp macro="">
      <xdr:nvCxnSpPr>
        <xdr:cNvPr id="349" name="直線コネクタ 348"/>
        <xdr:cNvCxnSpPr/>
      </xdr:nvCxnSpPr>
      <xdr:spPr>
        <a:xfrm flipV="1">
          <a:off x="8750300" y="9203021"/>
          <a:ext cx="889000" cy="39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168607</xdr:rowOff>
    </xdr:from>
    <xdr:to>
      <xdr:col>45</xdr:col>
      <xdr:colOff>177800</xdr:colOff>
      <xdr:row>56</xdr:row>
      <xdr:rowOff>34379</xdr:rowOff>
    </xdr:to>
    <xdr:cxnSp macro="">
      <xdr:nvCxnSpPr>
        <xdr:cNvPr id="352" name="直線コネクタ 351"/>
        <xdr:cNvCxnSpPr/>
      </xdr:nvCxnSpPr>
      <xdr:spPr>
        <a:xfrm flipV="1">
          <a:off x="7861300" y="9598357"/>
          <a:ext cx="889000" cy="3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140695</xdr:rowOff>
    </xdr:from>
    <xdr:to>
      <xdr:col>41</xdr:col>
      <xdr:colOff>50800</xdr:colOff>
      <xdr:row>56</xdr:row>
      <xdr:rowOff>34379</xdr:rowOff>
    </xdr:to>
    <xdr:cxnSp macro="">
      <xdr:nvCxnSpPr>
        <xdr:cNvPr id="355" name="直線コネクタ 354"/>
        <xdr:cNvCxnSpPr/>
      </xdr:nvCxnSpPr>
      <xdr:spPr>
        <a:xfrm>
          <a:off x="6972300" y="9570445"/>
          <a:ext cx="889000" cy="6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114846</xdr:rowOff>
    </xdr:from>
    <xdr:to>
      <xdr:col>55</xdr:col>
      <xdr:colOff>50800</xdr:colOff>
      <xdr:row>56</xdr:row>
      <xdr:rowOff>44996</xdr:rowOff>
    </xdr:to>
    <xdr:sp macro="" textlink="">
      <xdr:nvSpPr>
        <xdr:cNvPr id="365" name="楕円 364"/>
        <xdr:cNvSpPr/>
      </xdr:nvSpPr>
      <xdr:spPr>
        <a:xfrm>
          <a:off x="104267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93273</xdr:rowOff>
    </xdr:from>
    <xdr:ext cx="534377" cy="259045"/>
    <xdr:sp macro="" textlink="">
      <xdr:nvSpPr>
        <xdr:cNvPr id="366" name="普通建設事業費該当値テキスト"/>
        <xdr:cNvSpPr txBox="1"/>
      </xdr:nvSpPr>
      <xdr:spPr>
        <a:xfrm>
          <a:off x="10528300" y="95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65371</xdr:rowOff>
    </xdr:from>
    <xdr:to>
      <xdr:col>50</xdr:col>
      <xdr:colOff>165100</xdr:colOff>
      <xdr:row>53</xdr:row>
      <xdr:rowOff>166971</xdr:rowOff>
    </xdr:to>
    <xdr:sp macro="" textlink="">
      <xdr:nvSpPr>
        <xdr:cNvPr id="367" name="楕円 366"/>
        <xdr:cNvSpPr/>
      </xdr:nvSpPr>
      <xdr:spPr>
        <a:xfrm>
          <a:off x="9588500" y="91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12048</xdr:rowOff>
    </xdr:from>
    <xdr:ext cx="599010" cy="259045"/>
    <xdr:sp macro="" textlink="">
      <xdr:nvSpPr>
        <xdr:cNvPr id="368" name="テキスト ボックス 367"/>
        <xdr:cNvSpPr txBox="1"/>
      </xdr:nvSpPr>
      <xdr:spPr>
        <a:xfrm>
          <a:off x="9339795" y="89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117807</xdr:rowOff>
    </xdr:from>
    <xdr:to>
      <xdr:col>46</xdr:col>
      <xdr:colOff>38100</xdr:colOff>
      <xdr:row>56</xdr:row>
      <xdr:rowOff>47957</xdr:rowOff>
    </xdr:to>
    <xdr:sp macro="" textlink="">
      <xdr:nvSpPr>
        <xdr:cNvPr id="369" name="楕円 368"/>
        <xdr:cNvSpPr/>
      </xdr:nvSpPr>
      <xdr:spPr>
        <a:xfrm>
          <a:off x="8699500" y="954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39084</xdr:rowOff>
    </xdr:from>
    <xdr:ext cx="534377" cy="259045"/>
    <xdr:sp macro="" textlink="">
      <xdr:nvSpPr>
        <xdr:cNvPr id="370" name="テキスト ボックス 369"/>
        <xdr:cNvSpPr txBox="1"/>
      </xdr:nvSpPr>
      <xdr:spPr>
        <a:xfrm>
          <a:off x="8483111" y="96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155029</xdr:rowOff>
    </xdr:from>
    <xdr:to>
      <xdr:col>41</xdr:col>
      <xdr:colOff>101600</xdr:colOff>
      <xdr:row>56</xdr:row>
      <xdr:rowOff>85179</xdr:rowOff>
    </xdr:to>
    <xdr:sp macro="" textlink="">
      <xdr:nvSpPr>
        <xdr:cNvPr id="371" name="楕円 370"/>
        <xdr:cNvSpPr/>
      </xdr:nvSpPr>
      <xdr:spPr>
        <a:xfrm>
          <a:off x="7810500" y="95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76306</xdr:rowOff>
    </xdr:from>
    <xdr:ext cx="534377" cy="259045"/>
    <xdr:sp macro="" textlink="">
      <xdr:nvSpPr>
        <xdr:cNvPr id="372" name="テキスト ボックス 371"/>
        <xdr:cNvSpPr txBox="1"/>
      </xdr:nvSpPr>
      <xdr:spPr>
        <a:xfrm>
          <a:off x="7594111" y="967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89895</xdr:rowOff>
    </xdr:from>
    <xdr:to>
      <xdr:col>36</xdr:col>
      <xdr:colOff>165100</xdr:colOff>
      <xdr:row>56</xdr:row>
      <xdr:rowOff>20045</xdr:rowOff>
    </xdr:to>
    <xdr:sp macro="" textlink="">
      <xdr:nvSpPr>
        <xdr:cNvPr id="373" name="楕円 372"/>
        <xdr:cNvSpPr/>
      </xdr:nvSpPr>
      <xdr:spPr>
        <a:xfrm>
          <a:off x="6921500" y="95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11172</xdr:rowOff>
    </xdr:from>
    <xdr:ext cx="534377" cy="259045"/>
    <xdr:sp macro="" textlink="">
      <xdr:nvSpPr>
        <xdr:cNvPr id="374" name="テキスト ボックス 373"/>
        <xdr:cNvSpPr txBox="1"/>
      </xdr:nvSpPr>
      <xdr:spPr>
        <a:xfrm>
          <a:off x="6705111" y="961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5359</xdr:rowOff>
    </xdr:from>
    <xdr:to>
      <xdr:col>55</xdr:col>
      <xdr:colOff>0</xdr:colOff>
      <xdr:row>77</xdr:row>
      <xdr:rowOff>92926</xdr:rowOff>
    </xdr:to>
    <xdr:cxnSp macro="">
      <xdr:nvCxnSpPr>
        <xdr:cNvPr id="403" name="直線コネクタ 402"/>
        <xdr:cNvCxnSpPr/>
      </xdr:nvCxnSpPr>
      <xdr:spPr>
        <a:xfrm>
          <a:off x="9639300" y="12349759"/>
          <a:ext cx="838200" cy="9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5359</xdr:rowOff>
    </xdr:from>
    <xdr:to>
      <xdr:col>50</xdr:col>
      <xdr:colOff>114300</xdr:colOff>
      <xdr:row>76</xdr:row>
      <xdr:rowOff>83020</xdr:rowOff>
    </xdr:to>
    <xdr:cxnSp macro="">
      <xdr:nvCxnSpPr>
        <xdr:cNvPr id="406" name="直線コネクタ 405"/>
        <xdr:cNvCxnSpPr/>
      </xdr:nvCxnSpPr>
      <xdr:spPr>
        <a:xfrm flipV="1">
          <a:off x="8750300" y="12349759"/>
          <a:ext cx="889000" cy="7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83020</xdr:rowOff>
    </xdr:from>
    <xdr:to>
      <xdr:col>45</xdr:col>
      <xdr:colOff>177800</xdr:colOff>
      <xdr:row>78</xdr:row>
      <xdr:rowOff>31662</xdr:rowOff>
    </xdr:to>
    <xdr:cxnSp macro="">
      <xdr:nvCxnSpPr>
        <xdr:cNvPr id="409" name="直線コネクタ 408"/>
        <xdr:cNvCxnSpPr/>
      </xdr:nvCxnSpPr>
      <xdr:spPr>
        <a:xfrm flipV="1">
          <a:off x="7861300" y="13113220"/>
          <a:ext cx="889000" cy="29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106984</xdr:rowOff>
    </xdr:from>
    <xdr:to>
      <xdr:col>41</xdr:col>
      <xdr:colOff>50800</xdr:colOff>
      <xdr:row>78</xdr:row>
      <xdr:rowOff>31662</xdr:rowOff>
    </xdr:to>
    <xdr:cxnSp macro="">
      <xdr:nvCxnSpPr>
        <xdr:cNvPr id="412" name="直線コネクタ 411"/>
        <xdr:cNvCxnSpPr/>
      </xdr:nvCxnSpPr>
      <xdr:spPr>
        <a:xfrm>
          <a:off x="6972300" y="13308634"/>
          <a:ext cx="889000" cy="9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42126</xdr:rowOff>
    </xdr:from>
    <xdr:to>
      <xdr:col>55</xdr:col>
      <xdr:colOff>50800</xdr:colOff>
      <xdr:row>77</xdr:row>
      <xdr:rowOff>143726</xdr:rowOff>
    </xdr:to>
    <xdr:sp macro="" textlink="">
      <xdr:nvSpPr>
        <xdr:cNvPr id="422" name="楕円 421"/>
        <xdr:cNvSpPr/>
      </xdr:nvSpPr>
      <xdr:spPr>
        <a:xfrm>
          <a:off x="10426700" y="13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65003</xdr:rowOff>
    </xdr:from>
    <xdr:ext cx="534377" cy="259045"/>
    <xdr:sp macro="" textlink="">
      <xdr:nvSpPr>
        <xdr:cNvPr id="423" name="普通建設事業費 （ うち新規整備　）該当値テキスト"/>
        <xdr:cNvSpPr txBox="1"/>
      </xdr:nvSpPr>
      <xdr:spPr>
        <a:xfrm>
          <a:off x="10528300"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126009</xdr:rowOff>
    </xdr:from>
    <xdr:to>
      <xdr:col>50</xdr:col>
      <xdr:colOff>165100</xdr:colOff>
      <xdr:row>72</xdr:row>
      <xdr:rowOff>56159</xdr:rowOff>
    </xdr:to>
    <xdr:sp macro="" textlink="">
      <xdr:nvSpPr>
        <xdr:cNvPr id="424" name="楕円 423"/>
        <xdr:cNvSpPr/>
      </xdr:nvSpPr>
      <xdr:spPr>
        <a:xfrm>
          <a:off x="9588500" y="122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72686</xdr:rowOff>
    </xdr:from>
    <xdr:ext cx="534377" cy="259045"/>
    <xdr:sp macro="" textlink="">
      <xdr:nvSpPr>
        <xdr:cNvPr id="425" name="テキスト ボックス 424"/>
        <xdr:cNvSpPr txBox="1"/>
      </xdr:nvSpPr>
      <xdr:spPr>
        <a:xfrm>
          <a:off x="9372111" y="120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32220</xdr:rowOff>
    </xdr:from>
    <xdr:to>
      <xdr:col>46</xdr:col>
      <xdr:colOff>38100</xdr:colOff>
      <xdr:row>76</xdr:row>
      <xdr:rowOff>133820</xdr:rowOff>
    </xdr:to>
    <xdr:sp macro="" textlink="">
      <xdr:nvSpPr>
        <xdr:cNvPr id="426" name="楕円 425"/>
        <xdr:cNvSpPr/>
      </xdr:nvSpPr>
      <xdr:spPr>
        <a:xfrm>
          <a:off x="8699500" y="130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150347</xdr:rowOff>
    </xdr:from>
    <xdr:ext cx="534377" cy="259045"/>
    <xdr:sp macro="" textlink="">
      <xdr:nvSpPr>
        <xdr:cNvPr id="427" name="テキスト ボックス 426"/>
        <xdr:cNvSpPr txBox="1"/>
      </xdr:nvSpPr>
      <xdr:spPr>
        <a:xfrm>
          <a:off x="8483111" y="128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152312</xdr:rowOff>
    </xdr:from>
    <xdr:to>
      <xdr:col>41</xdr:col>
      <xdr:colOff>101600</xdr:colOff>
      <xdr:row>78</xdr:row>
      <xdr:rowOff>82462</xdr:rowOff>
    </xdr:to>
    <xdr:sp macro="" textlink="">
      <xdr:nvSpPr>
        <xdr:cNvPr id="428" name="楕円 427"/>
        <xdr:cNvSpPr/>
      </xdr:nvSpPr>
      <xdr:spPr>
        <a:xfrm>
          <a:off x="7810500" y="133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73589</xdr:rowOff>
    </xdr:from>
    <xdr:ext cx="534377" cy="259045"/>
    <xdr:sp macro="" textlink="">
      <xdr:nvSpPr>
        <xdr:cNvPr id="429" name="テキスト ボックス 428"/>
        <xdr:cNvSpPr txBox="1"/>
      </xdr:nvSpPr>
      <xdr:spPr>
        <a:xfrm>
          <a:off x="7594111" y="134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56184</xdr:rowOff>
    </xdr:from>
    <xdr:to>
      <xdr:col>36</xdr:col>
      <xdr:colOff>165100</xdr:colOff>
      <xdr:row>77</xdr:row>
      <xdr:rowOff>157784</xdr:rowOff>
    </xdr:to>
    <xdr:sp macro="" textlink="">
      <xdr:nvSpPr>
        <xdr:cNvPr id="430" name="楕円 429"/>
        <xdr:cNvSpPr/>
      </xdr:nvSpPr>
      <xdr:spPr>
        <a:xfrm>
          <a:off x="6921500" y="13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148911</xdr:rowOff>
    </xdr:from>
    <xdr:ext cx="534377" cy="259045"/>
    <xdr:sp macro="" textlink="">
      <xdr:nvSpPr>
        <xdr:cNvPr id="431" name="テキスト ボックス 430"/>
        <xdr:cNvSpPr txBox="1"/>
      </xdr:nvSpPr>
      <xdr:spPr>
        <a:xfrm>
          <a:off x="6705111" y="1335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82104</xdr:rowOff>
    </xdr:from>
    <xdr:to>
      <xdr:col>55</xdr:col>
      <xdr:colOff>0</xdr:colOff>
      <xdr:row>97</xdr:row>
      <xdr:rowOff>153046</xdr:rowOff>
    </xdr:to>
    <xdr:cxnSp macro="">
      <xdr:nvCxnSpPr>
        <xdr:cNvPr id="462" name="直線コネクタ 461"/>
        <xdr:cNvCxnSpPr/>
      </xdr:nvCxnSpPr>
      <xdr:spPr>
        <a:xfrm flipV="1">
          <a:off x="9639300" y="16712754"/>
          <a:ext cx="8382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153046</xdr:rowOff>
    </xdr:from>
    <xdr:to>
      <xdr:col>50</xdr:col>
      <xdr:colOff>114300</xdr:colOff>
      <xdr:row>98</xdr:row>
      <xdr:rowOff>59407</xdr:rowOff>
    </xdr:to>
    <xdr:cxnSp macro="">
      <xdr:nvCxnSpPr>
        <xdr:cNvPr id="465" name="直線コネクタ 464"/>
        <xdr:cNvCxnSpPr/>
      </xdr:nvCxnSpPr>
      <xdr:spPr>
        <a:xfrm flipV="1">
          <a:off x="8750300" y="16783696"/>
          <a:ext cx="889000" cy="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74506</xdr:rowOff>
    </xdr:from>
    <xdr:to>
      <xdr:col>45</xdr:col>
      <xdr:colOff>177800</xdr:colOff>
      <xdr:row>98</xdr:row>
      <xdr:rowOff>59407</xdr:rowOff>
    </xdr:to>
    <xdr:cxnSp macro="">
      <xdr:nvCxnSpPr>
        <xdr:cNvPr id="468" name="直線コネクタ 467"/>
        <xdr:cNvCxnSpPr/>
      </xdr:nvCxnSpPr>
      <xdr:spPr>
        <a:xfrm>
          <a:off x="7861300" y="16705156"/>
          <a:ext cx="889000" cy="15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56119</xdr:rowOff>
    </xdr:from>
    <xdr:to>
      <xdr:col>41</xdr:col>
      <xdr:colOff>50800</xdr:colOff>
      <xdr:row>97</xdr:row>
      <xdr:rowOff>74506</xdr:rowOff>
    </xdr:to>
    <xdr:cxnSp macro="">
      <xdr:nvCxnSpPr>
        <xdr:cNvPr id="471" name="直線コネクタ 470"/>
        <xdr:cNvCxnSpPr/>
      </xdr:nvCxnSpPr>
      <xdr:spPr>
        <a:xfrm>
          <a:off x="6972300" y="16686769"/>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31304</xdr:rowOff>
    </xdr:from>
    <xdr:to>
      <xdr:col>55</xdr:col>
      <xdr:colOff>50800</xdr:colOff>
      <xdr:row>97</xdr:row>
      <xdr:rowOff>132904</xdr:rowOff>
    </xdr:to>
    <xdr:sp macro="" textlink="">
      <xdr:nvSpPr>
        <xdr:cNvPr id="481" name="楕円 480"/>
        <xdr:cNvSpPr/>
      </xdr:nvSpPr>
      <xdr:spPr>
        <a:xfrm>
          <a:off x="10426700" y="166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9731</xdr:rowOff>
    </xdr:from>
    <xdr:ext cx="534377" cy="259045"/>
    <xdr:sp macro="" textlink="">
      <xdr:nvSpPr>
        <xdr:cNvPr id="482" name="普通建設事業費 （ うち更新整備　）該当値テキスト"/>
        <xdr:cNvSpPr txBox="1"/>
      </xdr:nvSpPr>
      <xdr:spPr>
        <a:xfrm>
          <a:off x="10528300" y="1664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102246</xdr:rowOff>
    </xdr:from>
    <xdr:to>
      <xdr:col>50</xdr:col>
      <xdr:colOff>165100</xdr:colOff>
      <xdr:row>98</xdr:row>
      <xdr:rowOff>32396</xdr:rowOff>
    </xdr:to>
    <xdr:sp macro="" textlink="">
      <xdr:nvSpPr>
        <xdr:cNvPr id="483" name="楕円 482"/>
        <xdr:cNvSpPr/>
      </xdr:nvSpPr>
      <xdr:spPr>
        <a:xfrm>
          <a:off x="9588500" y="167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23523</xdr:rowOff>
    </xdr:from>
    <xdr:ext cx="534377" cy="259045"/>
    <xdr:sp macro="" textlink="">
      <xdr:nvSpPr>
        <xdr:cNvPr id="484" name="テキスト ボックス 483"/>
        <xdr:cNvSpPr txBox="1"/>
      </xdr:nvSpPr>
      <xdr:spPr>
        <a:xfrm>
          <a:off x="9372111" y="168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8607</xdr:rowOff>
    </xdr:from>
    <xdr:to>
      <xdr:col>46</xdr:col>
      <xdr:colOff>38100</xdr:colOff>
      <xdr:row>98</xdr:row>
      <xdr:rowOff>110207</xdr:rowOff>
    </xdr:to>
    <xdr:sp macro="" textlink="">
      <xdr:nvSpPr>
        <xdr:cNvPr id="485" name="楕円 484"/>
        <xdr:cNvSpPr/>
      </xdr:nvSpPr>
      <xdr:spPr>
        <a:xfrm>
          <a:off x="8699500" y="168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101334</xdr:rowOff>
    </xdr:from>
    <xdr:ext cx="534377" cy="259045"/>
    <xdr:sp macro="" textlink="">
      <xdr:nvSpPr>
        <xdr:cNvPr id="486" name="テキスト ボックス 485"/>
        <xdr:cNvSpPr txBox="1"/>
      </xdr:nvSpPr>
      <xdr:spPr>
        <a:xfrm>
          <a:off x="8483111" y="169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23706</xdr:rowOff>
    </xdr:from>
    <xdr:to>
      <xdr:col>41</xdr:col>
      <xdr:colOff>101600</xdr:colOff>
      <xdr:row>97</xdr:row>
      <xdr:rowOff>125306</xdr:rowOff>
    </xdr:to>
    <xdr:sp macro="" textlink="">
      <xdr:nvSpPr>
        <xdr:cNvPr id="487" name="楕円 486"/>
        <xdr:cNvSpPr/>
      </xdr:nvSpPr>
      <xdr:spPr>
        <a:xfrm>
          <a:off x="7810500" y="166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116433</xdr:rowOff>
    </xdr:from>
    <xdr:ext cx="534377" cy="259045"/>
    <xdr:sp macro="" textlink="">
      <xdr:nvSpPr>
        <xdr:cNvPr id="488" name="テキスト ボックス 487"/>
        <xdr:cNvSpPr txBox="1"/>
      </xdr:nvSpPr>
      <xdr:spPr>
        <a:xfrm>
          <a:off x="7594111" y="167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5319</xdr:rowOff>
    </xdr:from>
    <xdr:to>
      <xdr:col>36</xdr:col>
      <xdr:colOff>165100</xdr:colOff>
      <xdr:row>97</xdr:row>
      <xdr:rowOff>106919</xdr:rowOff>
    </xdr:to>
    <xdr:sp macro="" textlink="">
      <xdr:nvSpPr>
        <xdr:cNvPr id="489" name="楕円 488"/>
        <xdr:cNvSpPr/>
      </xdr:nvSpPr>
      <xdr:spPr>
        <a:xfrm>
          <a:off x="6921500" y="166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123446</xdr:rowOff>
    </xdr:from>
    <xdr:ext cx="534377" cy="259045"/>
    <xdr:sp macro="" textlink="">
      <xdr:nvSpPr>
        <xdr:cNvPr id="490" name="テキスト ボックス 489"/>
        <xdr:cNvSpPr txBox="1"/>
      </xdr:nvSpPr>
      <xdr:spPr>
        <a:xfrm>
          <a:off x="6705111" y="1641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150335</xdr:rowOff>
    </xdr:from>
    <xdr:to>
      <xdr:col>85</xdr:col>
      <xdr:colOff>127000</xdr:colOff>
      <xdr:row>39</xdr:row>
      <xdr:rowOff>31072</xdr:rowOff>
    </xdr:to>
    <xdr:cxnSp macro="">
      <xdr:nvCxnSpPr>
        <xdr:cNvPr id="521" name="直線コネクタ 520"/>
        <xdr:cNvCxnSpPr/>
      </xdr:nvCxnSpPr>
      <xdr:spPr>
        <a:xfrm flipV="1">
          <a:off x="15481300" y="6665435"/>
          <a:ext cx="838200" cy="5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31072</xdr:rowOff>
    </xdr:from>
    <xdr:to>
      <xdr:col>81</xdr:col>
      <xdr:colOff>50800</xdr:colOff>
      <xdr:row>39</xdr:row>
      <xdr:rowOff>38202</xdr:rowOff>
    </xdr:to>
    <xdr:cxnSp macro="">
      <xdr:nvCxnSpPr>
        <xdr:cNvPr id="524" name="直線コネクタ 523"/>
        <xdr:cNvCxnSpPr/>
      </xdr:nvCxnSpPr>
      <xdr:spPr>
        <a:xfrm flipV="1">
          <a:off x="14592300" y="6717622"/>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38202</xdr:rowOff>
    </xdr:from>
    <xdr:to>
      <xdr:col>76</xdr:col>
      <xdr:colOff>114300</xdr:colOff>
      <xdr:row>39</xdr:row>
      <xdr:rowOff>41064</xdr:rowOff>
    </xdr:to>
    <xdr:cxnSp macro="">
      <xdr:nvCxnSpPr>
        <xdr:cNvPr id="527" name="直線コネクタ 526"/>
        <xdr:cNvCxnSpPr/>
      </xdr:nvCxnSpPr>
      <xdr:spPr>
        <a:xfrm flipV="1">
          <a:off x="13703300" y="6724752"/>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41064</xdr:rowOff>
    </xdr:from>
    <xdr:to>
      <xdr:col>71</xdr:col>
      <xdr:colOff>177800</xdr:colOff>
      <xdr:row>39</xdr:row>
      <xdr:rowOff>51635</xdr:rowOff>
    </xdr:to>
    <xdr:cxnSp macro="">
      <xdr:nvCxnSpPr>
        <xdr:cNvPr id="530" name="直線コネクタ 529"/>
        <xdr:cNvCxnSpPr/>
      </xdr:nvCxnSpPr>
      <xdr:spPr>
        <a:xfrm flipV="1">
          <a:off x="12814300" y="6727614"/>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99535</xdr:rowOff>
    </xdr:from>
    <xdr:to>
      <xdr:col>85</xdr:col>
      <xdr:colOff>177800</xdr:colOff>
      <xdr:row>39</xdr:row>
      <xdr:rowOff>29685</xdr:rowOff>
    </xdr:to>
    <xdr:sp macro="" textlink="">
      <xdr:nvSpPr>
        <xdr:cNvPr id="540" name="楕円 539"/>
        <xdr:cNvSpPr/>
      </xdr:nvSpPr>
      <xdr:spPr>
        <a:xfrm>
          <a:off x="16268700" y="66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58912</xdr:rowOff>
    </xdr:from>
    <xdr:ext cx="534377" cy="259045"/>
    <xdr:sp macro="" textlink="">
      <xdr:nvSpPr>
        <xdr:cNvPr id="541" name="災害復旧事業費該当値テキスト"/>
        <xdr:cNvSpPr txBox="1"/>
      </xdr:nvSpPr>
      <xdr:spPr>
        <a:xfrm>
          <a:off x="16370300" y="640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151722</xdr:rowOff>
    </xdr:from>
    <xdr:to>
      <xdr:col>81</xdr:col>
      <xdr:colOff>101600</xdr:colOff>
      <xdr:row>39</xdr:row>
      <xdr:rowOff>81872</xdr:rowOff>
    </xdr:to>
    <xdr:sp macro="" textlink="">
      <xdr:nvSpPr>
        <xdr:cNvPr id="542" name="楕円 541"/>
        <xdr:cNvSpPr/>
      </xdr:nvSpPr>
      <xdr:spPr>
        <a:xfrm>
          <a:off x="15430500" y="66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98398</xdr:rowOff>
    </xdr:from>
    <xdr:ext cx="469744" cy="259045"/>
    <xdr:sp macro="" textlink="">
      <xdr:nvSpPr>
        <xdr:cNvPr id="543" name="テキスト ボックス 542"/>
        <xdr:cNvSpPr txBox="1"/>
      </xdr:nvSpPr>
      <xdr:spPr>
        <a:xfrm>
          <a:off x="15246428" y="644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158852</xdr:rowOff>
    </xdr:from>
    <xdr:to>
      <xdr:col>76</xdr:col>
      <xdr:colOff>165100</xdr:colOff>
      <xdr:row>39</xdr:row>
      <xdr:rowOff>89002</xdr:rowOff>
    </xdr:to>
    <xdr:sp macro="" textlink="">
      <xdr:nvSpPr>
        <xdr:cNvPr id="544" name="楕円 543"/>
        <xdr:cNvSpPr/>
      </xdr:nvSpPr>
      <xdr:spPr>
        <a:xfrm>
          <a:off x="14541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105529</xdr:rowOff>
    </xdr:from>
    <xdr:ext cx="469744" cy="259045"/>
    <xdr:sp macro="" textlink="">
      <xdr:nvSpPr>
        <xdr:cNvPr id="545" name="テキスト ボックス 544"/>
        <xdr:cNvSpPr txBox="1"/>
      </xdr:nvSpPr>
      <xdr:spPr>
        <a:xfrm>
          <a:off x="14357428" y="644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161714</xdr:rowOff>
    </xdr:from>
    <xdr:to>
      <xdr:col>72</xdr:col>
      <xdr:colOff>38100</xdr:colOff>
      <xdr:row>39</xdr:row>
      <xdr:rowOff>91864</xdr:rowOff>
    </xdr:to>
    <xdr:sp macro="" textlink="">
      <xdr:nvSpPr>
        <xdr:cNvPr id="546" name="楕円 545"/>
        <xdr:cNvSpPr/>
      </xdr:nvSpPr>
      <xdr:spPr>
        <a:xfrm>
          <a:off x="13652500" y="66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108392</xdr:rowOff>
    </xdr:from>
    <xdr:ext cx="469744" cy="259045"/>
    <xdr:sp macro="" textlink="">
      <xdr:nvSpPr>
        <xdr:cNvPr id="547" name="テキスト ボックス 546"/>
        <xdr:cNvSpPr txBox="1"/>
      </xdr:nvSpPr>
      <xdr:spPr>
        <a:xfrm>
          <a:off x="13468428" y="645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835</xdr:rowOff>
    </xdr:from>
    <xdr:to>
      <xdr:col>67</xdr:col>
      <xdr:colOff>101600</xdr:colOff>
      <xdr:row>39</xdr:row>
      <xdr:rowOff>102435</xdr:rowOff>
    </xdr:to>
    <xdr:sp macro="" textlink="">
      <xdr:nvSpPr>
        <xdr:cNvPr id="548" name="楕円 547"/>
        <xdr:cNvSpPr/>
      </xdr:nvSpPr>
      <xdr:spPr>
        <a:xfrm>
          <a:off x="12763500" y="66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93562</xdr:rowOff>
    </xdr:from>
    <xdr:ext cx="469744" cy="259045"/>
    <xdr:sp macro="" textlink="">
      <xdr:nvSpPr>
        <xdr:cNvPr id="549" name="テキスト ボックス 548"/>
        <xdr:cNvSpPr txBox="1"/>
      </xdr:nvSpPr>
      <xdr:spPr>
        <a:xfrm>
          <a:off x="12579428" y="678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8369</xdr:rowOff>
    </xdr:from>
    <xdr:to>
      <xdr:col>85</xdr:col>
      <xdr:colOff>127000</xdr:colOff>
      <xdr:row>74</xdr:row>
      <xdr:rowOff>32347</xdr:rowOff>
    </xdr:to>
    <xdr:cxnSp macro="">
      <xdr:nvCxnSpPr>
        <xdr:cNvPr id="627" name="直線コネクタ 626"/>
        <xdr:cNvCxnSpPr/>
      </xdr:nvCxnSpPr>
      <xdr:spPr>
        <a:xfrm>
          <a:off x="15481300" y="12695669"/>
          <a:ext cx="8382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151422</xdr:rowOff>
    </xdr:from>
    <xdr:to>
      <xdr:col>81</xdr:col>
      <xdr:colOff>50800</xdr:colOff>
      <xdr:row>74</xdr:row>
      <xdr:rowOff>8369</xdr:rowOff>
    </xdr:to>
    <xdr:cxnSp macro="">
      <xdr:nvCxnSpPr>
        <xdr:cNvPr id="630" name="直線コネクタ 629"/>
        <xdr:cNvCxnSpPr/>
      </xdr:nvCxnSpPr>
      <xdr:spPr>
        <a:xfrm>
          <a:off x="14592300" y="12667272"/>
          <a:ext cx="8890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151422</xdr:rowOff>
    </xdr:from>
    <xdr:to>
      <xdr:col>76</xdr:col>
      <xdr:colOff>114300</xdr:colOff>
      <xdr:row>74</xdr:row>
      <xdr:rowOff>11785</xdr:rowOff>
    </xdr:to>
    <xdr:cxnSp macro="">
      <xdr:nvCxnSpPr>
        <xdr:cNvPr id="633" name="直線コネクタ 632"/>
        <xdr:cNvCxnSpPr/>
      </xdr:nvCxnSpPr>
      <xdr:spPr>
        <a:xfrm flipV="1">
          <a:off x="13703300" y="12667272"/>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11785</xdr:rowOff>
    </xdr:from>
    <xdr:to>
      <xdr:col>71</xdr:col>
      <xdr:colOff>177800</xdr:colOff>
      <xdr:row>74</xdr:row>
      <xdr:rowOff>52540</xdr:rowOff>
    </xdr:to>
    <xdr:cxnSp macro="">
      <xdr:nvCxnSpPr>
        <xdr:cNvPr id="636" name="直線コネクタ 635"/>
        <xdr:cNvCxnSpPr/>
      </xdr:nvCxnSpPr>
      <xdr:spPr>
        <a:xfrm flipV="1">
          <a:off x="12814300" y="12699085"/>
          <a:ext cx="889000" cy="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152997</xdr:rowOff>
    </xdr:from>
    <xdr:to>
      <xdr:col>85</xdr:col>
      <xdr:colOff>177800</xdr:colOff>
      <xdr:row>74</xdr:row>
      <xdr:rowOff>83147</xdr:rowOff>
    </xdr:to>
    <xdr:sp macro="" textlink="">
      <xdr:nvSpPr>
        <xdr:cNvPr id="646" name="楕円 645"/>
        <xdr:cNvSpPr/>
      </xdr:nvSpPr>
      <xdr:spPr>
        <a:xfrm>
          <a:off x="16268700" y="126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4424</xdr:rowOff>
    </xdr:from>
    <xdr:ext cx="534377" cy="259045"/>
    <xdr:sp macro="" textlink="">
      <xdr:nvSpPr>
        <xdr:cNvPr id="647" name="公債費該当値テキスト"/>
        <xdr:cNvSpPr txBox="1"/>
      </xdr:nvSpPr>
      <xdr:spPr>
        <a:xfrm>
          <a:off x="16370300" y="125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129019</xdr:rowOff>
    </xdr:from>
    <xdr:to>
      <xdr:col>81</xdr:col>
      <xdr:colOff>101600</xdr:colOff>
      <xdr:row>74</xdr:row>
      <xdr:rowOff>59169</xdr:rowOff>
    </xdr:to>
    <xdr:sp macro="" textlink="">
      <xdr:nvSpPr>
        <xdr:cNvPr id="648" name="楕円 647"/>
        <xdr:cNvSpPr/>
      </xdr:nvSpPr>
      <xdr:spPr>
        <a:xfrm>
          <a:off x="15430500" y="126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75696</xdr:rowOff>
    </xdr:from>
    <xdr:ext cx="534377" cy="259045"/>
    <xdr:sp macro="" textlink="">
      <xdr:nvSpPr>
        <xdr:cNvPr id="649" name="テキスト ボックス 648"/>
        <xdr:cNvSpPr txBox="1"/>
      </xdr:nvSpPr>
      <xdr:spPr>
        <a:xfrm>
          <a:off x="15214111" y="1242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100622</xdr:rowOff>
    </xdr:from>
    <xdr:to>
      <xdr:col>76</xdr:col>
      <xdr:colOff>165100</xdr:colOff>
      <xdr:row>74</xdr:row>
      <xdr:rowOff>30772</xdr:rowOff>
    </xdr:to>
    <xdr:sp macro="" textlink="">
      <xdr:nvSpPr>
        <xdr:cNvPr id="650" name="楕円 649"/>
        <xdr:cNvSpPr/>
      </xdr:nvSpPr>
      <xdr:spPr>
        <a:xfrm>
          <a:off x="14541500" y="126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47299</xdr:rowOff>
    </xdr:from>
    <xdr:ext cx="534377" cy="259045"/>
    <xdr:sp macro="" textlink="">
      <xdr:nvSpPr>
        <xdr:cNvPr id="651" name="テキスト ボックス 650"/>
        <xdr:cNvSpPr txBox="1"/>
      </xdr:nvSpPr>
      <xdr:spPr>
        <a:xfrm>
          <a:off x="14325111" y="123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132435</xdr:rowOff>
    </xdr:from>
    <xdr:to>
      <xdr:col>72</xdr:col>
      <xdr:colOff>38100</xdr:colOff>
      <xdr:row>74</xdr:row>
      <xdr:rowOff>62585</xdr:rowOff>
    </xdr:to>
    <xdr:sp macro="" textlink="">
      <xdr:nvSpPr>
        <xdr:cNvPr id="652" name="楕円 651"/>
        <xdr:cNvSpPr/>
      </xdr:nvSpPr>
      <xdr:spPr>
        <a:xfrm>
          <a:off x="13652500" y="126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79112</xdr:rowOff>
    </xdr:from>
    <xdr:ext cx="534377" cy="259045"/>
    <xdr:sp macro="" textlink="">
      <xdr:nvSpPr>
        <xdr:cNvPr id="653" name="テキスト ボックス 652"/>
        <xdr:cNvSpPr txBox="1"/>
      </xdr:nvSpPr>
      <xdr:spPr>
        <a:xfrm>
          <a:off x="13436111" y="124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1740</xdr:rowOff>
    </xdr:from>
    <xdr:to>
      <xdr:col>67</xdr:col>
      <xdr:colOff>101600</xdr:colOff>
      <xdr:row>74</xdr:row>
      <xdr:rowOff>103340</xdr:rowOff>
    </xdr:to>
    <xdr:sp macro="" textlink="">
      <xdr:nvSpPr>
        <xdr:cNvPr id="654" name="楕円 653"/>
        <xdr:cNvSpPr/>
      </xdr:nvSpPr>
      <xdr:spPr>
        <a:xfrm>
          <a:off x="12763500" y="126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119867</xdr:rowOff>
    </xdr:from>
    <xdr:ext cx="534377" cy="259045"/>
    <xdr:sp macro="" textlink="">
      <xdr:nvSpPr>
        <xdr:cNvPr id="655" name="テキスト ボックス 654"/>
        <xdr:cNvSpPr txBox="1"/>
      </xdr:nvSpPr>
      <xdr:spPr>
        <a:xfrm>
          <a:off x="12547111" y="124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155473</xdr:rowOff>
    </xdr:from>
    <xdr:to>
      <xdr:col>85</xdr:col>
      <xdr:colOff>127000</xdr:colOff>
      <xdr:row>98</xdr:row>
      <xdr:rowOff>98437</xdr:rowOff>
    </xdr:to>
    <xdr:cxnSp macro="">
      <xdr:nvCxnSpPr>
        <xdr:cNvPr id="682" name="直線コネクタ 681"/>
        <xdr:cNvCxnSpPr/>
      </xdr:nvCxnSpPr>
      <xdr:spPr>
        <a:xfrm flipV="1">
          <a:off x="15481300" y="16786123"/>
          <a:ext cx="8382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86139</xdr:rowOff>
    </xdr:from>
    <xdr:to>
      <xdr:col>81</xdr:col>
      <xdr:colOff>50800</xdr:colOff>
      <xdr:row>98</xdr:row>
      <xdr:rowOff>98437</xdr:rowOff>
    </xdr:to>
    <xdr:cxnSp macro="">
      <xdr:nvCxnSpPr>
        <xdr:cNvPr id="685" name="直線コネクタ 684"/>
        <xdr:cNvCxnSpPr/>
      </xdr:nvCxnSpPr>
      <xdr:spPr>
        <a:xfrm>
          <a:off x="14592300" y="16888239"/>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61678</xdr:rowOff>
    </xdr:from>
    <xdr:to>
      <xdr:col>76</xdr:col>
      <xdr:colOff>114300</xdr:colOff>
      <xdr:row>98</xdr:row>
      <xdr:rowOff>86139</xdr:rowOff>
    </xdr:to>
    <xdr:cxnSp macro="">
      <xdr:nvCxnSpPr>
        <xdr:cNvPr id="688" name="直線コネクタ 687"/>
        <xdr:cNvCxnSpPr/>
      </xdr:nvCxnSpPr>
      <xdr:spPr>
        <a:xfrm>
          <a:off x="13703300" y="16349428"/>
          <a:ext cx="889000" cy="53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2311</xdr:rowOff>
    </xdr:from>
    <xdr:to>
      <xdr:col>71</xdr:col>
      <xdr:colOff>177800</xdr:colOff>
      <xdr:row>95</xdr:row>
      <xdr:rowOff>61678</xdr:rowOff>
    </xdr:to>
    <xdr:cxnSp macro="">
      <xdr:nvCxnSpPr>
        <xdr:cNvPr id="691" name="直線コネクタ 690"/>
        <xdr:cNvCxnSpPr/>
      </xdr:nvCxnSpPr>
      <xdr:spPr>
        <a:xfrm>
          <a:off x="12814300" y="16290061"/>
          <a:ext cx="889000" cy="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104673</xdr:rowOff>
    </xdr:from>
    <xdr:to>
      <xdr:col>85</xdr:col>
      <xdr:colOff>177800</xdr:colOff>
      <xdr:row>98</xdr:row>
      <xdr:rowOff>34823</xdr:rowOff>
    </xdr:to>
    <xdr:sp macro="" textlink="">
      <xdr:nvSpPr>
        <xdr:cNvPr id="701" name="楕円 700"/>
        <xdr:cNvSpPr/>
      </xdr:nvSpPr>
      <xdr:spPr>
        <a:xfrm>
          <a:off x="162687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83100</xdr:rowOff>
    </xdr:from>
    <xdr:ext cx="469744" cy="259045"/>
    <xdr:sp macro="" textlink="">
      <xdr:nvSpPr>
        <xdr:cNvPr id="702" name="積立金該当値テキスト"/>
        <xdr:cNvSpPr txBox="1"/>
      </xdr:nvSpPr>
      <xdr:spPr>
        <a:xfrm>
          <a:off x="16370300" y="167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47637</xdr:rowOff>
    </xdr:from>
    <xdr:to>
      <xdr:col>81</xdr:col>
      <xdr:colOff>101600</xdr:colOff>
      <xdr:row>98</xdr:row>
      <xdr:rowOff>149237</xdr:rowOff>
    </xdr:to>
    <xdr:sp macro="" textlink="">
      <xdr:nvSpPr>
        <xdr:cNvPr id="703" name="楕円 702"/>
        <xdr:cNvSpPr/>
      </xdr:nvSpPr>
      <xdr:spPr>
        <a:xfrm>
          <a:off x="15430500" y="168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140364</xdr:rowOff>
    </xdr:from>
    <xdr:ext cx="469744" cy="259045"/>
    <xdr:sp macro="" textlink="">
      <xdr:nvSpPr>
        <xdr:cNvPr id="704" name="テキスト ボックス 703"/>
        <xdr:cNvSpPr txBox="1"/>
      </xdr:nvSpPr>
      <xdr:spPr>
        <a:xfrm>
          <a:off x="15246428" y="169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35339</xdr:rowOff>
    </xdr:from>
    <xdr:to>
      <xdr:col>76</xdr:col>
      <xdr:colOff>165100</xdr:colOff>
      <xdr:row>98</xdr:row>
      <xdr:rowOff>136939</xdr:rowOff>
    </xdr:to>
    <xdr:sp macro="" textlink="">
      <xdr:nvSpPr>
        <xdr:cNvPr id="705" name="楕円 704"/>
        <xdr:cNvSpPr/>
      </xdr:nvSpPr>
      <xdr:spPr>
        <a:xfrm>
          <a:off x="14541500" y="168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128066</xdr:rowOff>
    </xdr:from>
    <xdr:ext cx="469744" cy="259045"/>
    <xdr:sp macro="" textlink="">
      <xdr:nvSpPr>
        <xdr:cNvPr id="706" name="テキスト ボックス 705"/>
        <xdr:cNvSpPr txBox="1"/>
      </xdr:nvSpPr>
      <xdr:spPr>
        <a:xfrm>
          <a:off x="14357428" y="1693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10878</xdr:rowOff>
    </xdr:from>
    <xdr:to>
      <xdr:col>72</xdr:col>
      <xdr:colOff>38100</xdr:colOff>
      <xdr:row>95</xdr:row>
      <xdr:rowOff>112478</xdr:rowOff>
    </xdr:to>
    <xdr:sp macro="" textlink="">
      <xdr:nvSpPr>
        <xdr:cNvPr id="707" name="楕円 706"/>
        <xdr:cNvSpPr/>
      </xdr:nvSpPr>
      <xdr:spPr>
        <a:xfrm>
          <a:off x="13652500" y="1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129005</xdr:rowOff>
    </xdr:from>
    <xdr:ext cx="534377" cy="259045"/>
    <xdr:sp macro="" textlink="">
      <xdr:nvSpPr>
        <xdr:cNvPr id="708" name="テキスト ボックス 707"/>
        <xdr:cNvSpPr txBox="1"/>
      </xdr:nvSpPr>
      <xdr:spPr>
        <a:xfrm>
          <a:off x="13436111" y="160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122961</xdr:rowOff>
    </xdr:from>
    <xdr:to>
      <xdr:col>67</xdr:col>
      <xdr:colOff>101600</xdr:colOff>
      <xdr:row>95</xdr:row>
      <xdr:rowOff>53111</xdr:rowOff>
    </xdr:to>
    <xdr:sp macro="" textlink="">
      <xdr:nvSpPr>
        <xdr:cNvPr id="709" name="楕円 708"/>
        <xdr:cNvSpPr/>
      </xdr:nvSpPr>
      <xdr:spPr>
        <a:xfrm>
          <a:off x="12763500" y="162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69638</xdr:rowOff>
    </xdr:from>
    <xdr:ext cx="534377" cy="259045"/>
    <xdr:sp macro="" textlink="">
      <xdr:nvSpPr>
        <xdr:cNvPr id="710" name="テキスト ボックス 709"/>
        <xdr:cNvSpPr txBox="1"/>
      </xdr:nvSpPr>
      <xdr:spPr>
        <a:xfrm>
          <a:off x="12547111" y="1601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140</xdr:rowOff>
    </xdr:from>
    <xdr:to>
      <xdr:col>116</xdr:col>
      <xdr:colOff>63500</xdr:colOff>
      <xdr:row>59</xdr:row>
      <xdr:rowOff>712</xdr:rowOff>
    </xdr:to>
    <xdr:cxnSp macro="">
      <xdr:nvCxnSpPr>
        <xdr:cNvPr id="798" name="直線コネクタ 797"/>
        <xdr:cNvCxnSpPr/>
      </xdr:nvCxnSpPr>
      <xdr:spPr>
        <a:xfrm flipV="1">
          <a:off x="21323300" y="1011569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169190</xdr:rowOff>
    </xdr:from>
    <xdr:to>
      <xdr:col>111</xdr:col>
      <xdr:colOff>177800</xdr:colOff>
      <xdr:row>59</xdr:row>
      <xdr:rowOff>712</xdr:rowOff>
    </xdr:to>
    <xdr:cxnSp macro="">
      <xdr:nvCxnSpPr>
        <xdr:cNvPr id="801" name="直線コネクタ 800"/>
        <xdr:cNvCxnSpPr/>
      </xdr:nvCxnSpPr>
      <xdr:spPr>
        <a:xfrm>
          <a:off x="20434300" y="101132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169190</xdr:rowOff>
    </xdr:from>
    <xdr:to>
      <xdr:col>107</xdr:col>
      <xdr:colOff>50800</xdr:colOff>
      <xdr:row>58</xdr:row>
      <xdr:rowOff>169723</xdr:rowOff>
    </xdr:to>
    <xdr:cxnSp macro="">
      <xdr:nvCxnSpPr>
        <xdr:cNvPr id="804" name="直線コネクタ 803"/>
        <xdr:cNvCxnSpPr/>
      </xdr:nvCxnSpPr>
      <xdr:spPr>
        <a:xfrm flipV="1">
          <a:off x="19545300" y="1011329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169723</xdr:rowOff>
    </xdr:from>
    <xdr:to>
      <xdr:col>102</xdr:col>
      <xdr:colOff>114300</xdr:colOff>
      <xdr:row>58</xdr:row>
      <xdr:rowOff>170142</xdr:rowOff>
    </xdr:to>
    <xdr:cxnSp macro="">
      <xdr:nvCxnSpPr>
        <xdr:cNvPr id="807" name="直線コネクタ 806"/>
        <xdr:cNvCxnSpPr/>
      </xdr:nvCxnSpPr>
      <xdr:spPr>
        <a:xfrm flipV="1">
          <a:off x="18656300" y="1011382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120790</xdr:rowOff>
    </xdr:from>
    <xdr:to>
      <xdr:col>116</xdr:col>
      <xdr:colOff>114300</xdr:colOff>
      <xdr:row>59</xdr:row>
      <xdr:rowOff>50940</xdr:rowOff>
    </xdr:to>
    <xdr:sp macro="" textlink="">
      <xdr:nvSpPr>
        <xdr:cNvPr id="817" name="楕円 816"/>
        <xdr:cNvSpPr/>
      </xdr:nvSpPr>
      <xdr:spPr>
        <a:xfrm>
          <a:off x="22110700" y="100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35717</xdr:rowOff>
    </xdr:from>
    <xdr:ext cx="469744" cy="259045"/>
    <xdr:sp macro="" textlink="">
      <xdr:nvSpPr>
        <xdr:cNvPr id="818" name="貸付金該当値テキスト"/>
        <xdr:cNvSpPr txBox="1"/>
      </xdr:nvSpPr>
      <xdr:spPr>
        <a:xfrm>
          <a:off x="22212300" y="99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121362</xdr:rowOff>
    </xdr:from>
    <xdr:to>
      <xdr:col>112</xdr:col>
      <xdr:colOff>38100</xdr:colOff>
      <xdr:row>59</xdr:row>
      <xdr:rowOff>51512</xdr:rowOff>
    </xdr:to>
    <xdr:sp macro="" textlink="">
      <xdr:nvSpPr>
        <xdr:cNvPr id="819" name="楕円 818"/>
        <xdr:cNvSpPr/>
      </xdr:nvSpPr>
      <xdr:spPr>
        <a:xfrm>
          <a:off x="212725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42639</xdr:rowOff>
    </xdr:from>
    <xdr:ext cx="469744" cy="259045"/>
    <xdr:sp macro="" textlink="">
      <xdr:nvSpPr>
        <xdr:cNvPr id="820" name="テキスト ボックス 819"/>
        <xdr:cNvSpPr txBox="1"/>
      </xdr:nvSpPr>
      <xdr:spPr>
        <a:xfrm>
          <a:off x="21088428" y="1015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118390</xdr:rowOff>
    </xdr:from>
    <xdr:to>
      <xdr:col>107</xdr:col>
      <xdr:colOff>101600</xdr:colOff>
      <xdr:row>59</xdr:row>
      <xdr:rowOff>48540</xdr:rowOff>
    </xdr:to>
    <xdr:sp macro="" textlink="">
      <xdr:nvSpPr>
        <xdr:cNvPr id="821" name="楕円 820"/>
        <xdr:cNvSpPr/>
      </xdr:nvSpPr>
      <xdr:spPr>
        <a:xfrm>
          <a:off x="20383500" y="100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39667</xdr:rowOff>
    </xdr:from>
    <xdr:ext cx="469744" cy="259045"/>
    <xdr:sp macro="" textlink="">
      <xdr:nvSpPr>
        <xdr:cNvPr id="822" name="テキスト ボックス 821"/>
        <xdr:cNvSpPr txBox="1"/>
      </xdr:nvSpPr>
      <xdr:spPr>
        <a:xfrm>
          <a:off x="20199428" y="101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118923</xdr:rowOff>
    </xdr:from>
    <xdr:to>
      <xdr:col>102</xdr:col>
      <xdr:colOff>165100</xdr:colOff>
      <xdr:row>59</xdr:row>
      <xdr:rowOff>49073</xdr:rowOff>
    </xdr:to>
    <xdr:sp macro="" textlink="">
      <xdr:nvSpPr>
        <xdr:cNvPr id="823" name="楕円 822"/>
        <xdr:cNvSpPr/>
      </xdr:nvSpPr>
      <xdr:spPr>
        <a:xfrm>
          <a:off x="19494500" y="100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40200</xdr:rowOff>
    </xdr:from>
    <xdr:ext cx="469744" cy="259045"/>
    <xdr:sp macro="" textlink="">
      <xdr:nvSpPr>
        <xdr:cNvPr id="824" name="テキスト ボックス 823"/>
        <xdr:cNvSpPr txBox="1"/>
      </xdr:nvSpPr>
      <xdr:spPr>
        <a:xfrm>
          <a:off x="19310428" y="1015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119342</xdr:rowOff>
    </xdr:from>
    <xdr:to>
      <xdr:col>98</xdr:col>
      <xdr:colOff>38100</xdr:colOff>
      <xdr:row>59</xdr:row>
      <xdr:rowOff>49492</xdr:rowOff>
    </xdr:to>
    <xdr:sp macro="" textlink="">
      <xdr:nvSpPr>
        <xdr:cNvPr id="825" name="楕円 824"/>
        <xdr:cNvSpPr/>
      </xdr:nvSpPr>
      <xdr:spPr>
        <a:xfrm>
          <a:off x="18605500" y="100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40619</xdr:rowOff>
    </xdr:from>
    <xdr:ext cx="469744" cy="259045"/>
    <xdr:sp macro="" textlink="">
      <xdr:nvSpPr>
        <xdr:cNvPr id="826" name="テキスト ボックス 825"/>
        <xdr:cNvSpPr txBox="1"/>
      </xdr:nvSpPr>
      <xdr:spPr>
        <a:xfrm>
          <a:off x="18421428" y="1015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53346</xdr:rowOff>
    </xdr:from>
    <xdr:to>
      <xdr:col>116</xdr:col>
      <xdr:colOff>63500</xdr:colOff>
      <xdr:row>74</xdr:row>
      <xdr:rowOff>85427</xdr:rowOff>
    </xdr:to>
    <xdr:cxnSp macro="">
      <xdr:nvCxnSpPr>
        <xdr:cNvPr id="856" name="直線コネクタ 855"/>
        <xdr:cNvCxnSpPr/>
      </xdr:nvCxnSpPr>
      <xdr:spPr>
        <a:xfrm flipV="1">
          <a:off x="21323300" y="12740646"/>
          <a:ext cx="8382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84722</xdr:rowOff>
    </xdr:from>
    <xdr:to>
      <xdr:col>111</xdr:col>
      <xdr:colOff>177800</xdr:colOff>
      <xdr:row>74</xdr:row>
      <xdr:rowOff>85427</xdr:rowOff>
    </xdr:to>
    <xdr:cxnSp macro="">
      <xdr:nvCxnSpPr>
        <xdr:cNvPr id="859" name="直線コネクタ 858"/>
        <xdr:cNvCxnSpPr/>
      </xdr:nvCxnSpPr>
      <xdr:spPr>
        <a:xfrm>
          <a:off x="20434300" y="12772022"/>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78302</xdr:rowOff>
    </xdr:from>
    <xdr:to>
      <xdr:col>107</xdr:col>
      <xdr:colOff>50800</xdr:colOff>
      <xdr:row>74</xdr:row>
      <xdr:rowOff>84722</xdr:rowOff>
    </xdr:to>
    <xdr:cxnSp macro="">
      <xdr:nvCxnSpPr>
        <xdr:cNvPr id="862" name="直線コネクタ 861"/>
        <xdr:cNvCxnSpPr/>
      </xdr:nvCxnSpPr>
      <xdr:spPr>
        <a:xfrm>
          <a:off x="19545300" y="12765602"/>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61538</xdr:rowOff>
    </xdr:from>
    <xdr:to>
      <xdr:col>102</xdr:col>
      <xdr:colOff>114300</xdr:colOff>
      <xdr:row>74</xdr:row>
      <xdr:rowOff>78302</xdr:rowOff>
    </xdr:to>
    <xdr:cxnSp macro="">
      <xdr:nvCxnSpPr>
        <xdr:cNvPr id="865" name="直線コネクタ 864"/>
        <xdr:cNvCxnSpPr/>
      </xdr:nvCxnSpPr>
      <xdr:spPr>
        <a:xfrm>
          <a:off x="18656300" y="127488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2546</xdr:rowOff>
    </xdr:from>
    <xdr:to>
      <xdr:col>116</xdr:col>
      <xdr:colOff>114300</xdr:colOff>
      <xdr:row>74</xdr:row>
      <xdr:rowOff>104146</xdr:rowOff>
    </xdr:to>
    <xdr:sp macro="" textlink="">
      <xdr:nvSpPr>
        <xdr:cNvPr id="875" name="楕円 874"/>
        <xdr:cNvSpPr/>
      </xdr:nvSpPr>
      <xdr:spPr>
        <a:xfrm>
          <a:off x="22110700" y="12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25423</xdr:rowOff>
    </xdr:from>
    <xdr:ext cx="534377" cy="259045"/>
    <xdr:sp macro="" textlink="">
      <xdr:nvSpPr>
        <xdr:cNvPr id="876" name="繰出金該当値テキスト"/>
        <xdr:cNvSpPr txBox="1"/>
      </xdr:nvSpPr>
      <xdr:spPr>
        <a:xfrm>
          <a:off x="22212300" y="125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34627</xdr:rowOff>
    </xdr:from>
    <xdr:to>
      <xdr:col>112</xdr:col>
      <xdr:colOff>38100</xdr:colOff>
      <xdr:row>74</xdr:row>
      <xdr:rowOff>136227</xdr:rowOff>
    </xdr:to>
    <xdr:sp macro="" textlink="">
      <xdr:nvSpPr>
        <xdr:cNvPr id="877" name="楕円 876"/>
        <xdr:cNvSpPr/>
      </xdr:nvSpPr>
      <xdr:spPr>
        <a:xfrm>
          <a:off x="21272500" y="127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152754</xdr:rowOff>
    </xdr:from>
    <xdr:ext cx="534377" cy="259045"/>
    <xdr:sp macro="" textlink="">
      <xdr:nvSpPr>
        <xdr:cNvPr id="878" name="テキスト ボックス 877"/>
        <xdr:cNvSpPr txBox="1"/>
      </xdr:nvSpPr>
      <xdr:spPr>
        <a:xfrm>
          <a:off x="21056111" y="124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33922</xdr:rowOff>
    </xdr:from>
    <xdr:to>
      <xdr:col>107</xdr:col>
      <xdr:colOff>101600</xdr:colOff>
      <xdr:row>74</xdr:row>
      <xdr:rowOff>135522</xdr:rowOff>
    </xdr:to>
    <xdr:sp macro="" textlink="">
      <xdr:nvSpPr>
        <xdr:cNvPr id="879" name="楕円 878"/>
        <xdr:cNvSpPr/>
      </xdr:nvSpPr>
      <xdr:spPr>
        <a:xfrm>
          <a:off x="20383500" y="127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152049</xdr:rowOff>
    </xdr:from>
    <xdr:ext cx="534377" cy="259045"/>
    <xdr:sp macro="" textlink="">
      <xdr:nvSpPr>
        <xdr:cNvPr id="880" name="テキスト ボックス 879"/>
        <xdr:cNvSpPr txBox="1"/>
      </xdr:nvSpPr>
      <xdr:spPr>
        <a:xfrm>
          <a:off x="20167111" y="124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27502</xdr:rowOff>
    </xdr:from>
    <xdr:to>
      <xdr:col>102</xdr:col>
      <xdr:colOff>165100</xdr:colOff>
      <xdr:row>74</xdr:row>
      <xdr:rowOff>129102</xdr:rowOff>
    </xdr:to>
    <xdr:sp macro="" textlink="">
      <xdr:nvSpPr>
        <xdr:cNvPr id="881" name="楕円 880"/>
        <xdr:cNvSpPr/>
      </xdr:nvSpPr>
      <xdr:spPr>
        <a:xfrm>
          <a:off x="19494500" y="127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145629</xdr:rowOff>
    </xdr:from>
    <xdr:ext cx="534377" cy="259045"/>
    <xdr:sp macro="" textlink="">
      <xdr:nvSpPr>
        <xdr:cNvPr id="882" name="テキスト ボックス 881"/>
        <xdr:cNvSpPr txBox="1"/>
      </xdr:nvSpPr>
      <xdr:spPr>
        <a:xfrm>
          <a:off x="19278111" y="1249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10738</xdr:rowOff>
    </xdr:from>
    <xdr:to>
      <xdr:col>98</xdr:col>
      <xdr:colOff>38100</xdr:colOff>
      <xdr:row>74</xdr:row>
      <xdr:rowOff>112338</xdr:rowOff>
    </xdr:to>
    <xdr:sp macro="" textlink="">
      <xdr:nvSpPr>
        <xdr:cNvPr id="883" name="楕円 882"/>
        <xdr:cNvSpPr/>
      </xdr:nvSpPr>
      <xdr:spPr>
        <a:xfrm>
          <a:off x="18605500" y="12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128865</xdr:rowOff>
    </xdr:from>
    <xdr:ext cx="534377" cy="259045"/>
    <xdr:sp macro="" textlink="">
      <xdr:nvSpPr>
        <xdr:cNvPr id="884" name="テキスト ボックス 883"/>
        <xdr:cNvSpPr txBox="1"/>
      </xdr:nvSpPr>
      <xdr:spPr>
        <a:xfrm>
          <a:off x="18389111" y="1247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山鹿市の自治体規模が小さいため、全国平均と比べると、住民一人当たりのコストは割高である。人口及び産業構造等が類似する類似団体平均と比較すると、人件費、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扶助費、補助費等、普通建設事業費</a:t>
          </a:r>
          <a:r>
            <a:rPr kumimoji="1" lang="ja-JP" altLang="en-US" sz="1100">
              <a:solidFill>
                <a:schemeClr val="dk1"/>
              </a:solidFill>
              <a:effectLst/>
              <a:latin typeface="+mn-lt"/>
              <a:ea typeface="+mn-ea"/>
              <a:cs typeface="+mn-cs"/>
            </a:rPr>
            <a:t>（新規整備）</a:t>
          </a:r>
          <a:r>
            <a:rPr kumimoji="1" lang="ja-JP" altLang="ja-JP" sz="1100">
              <a:solidFill>
                <a:schemeClr val="dk1"/>
              </a:solidFill>
              <a:effectLst/>
              <a:latin typeface="+mn-lt"/>
              <a:ea typeface="+mn-ea"/>
              <a:cs typeface="+mn-cs"/>
            </a:rPr>
            <a:t>、災害復旧事業費、公債費、繰出金のコストが割高である。人件費については、消防単独化の影響、</a:t>
          </a:r>
          <a:r>
            <a:rPr kumimoji="1" lang="ja-JP" altLang="en-US" sz="1100">
              <a:solidFill>
                <a:schemeClr val="dk1"/>
              </a:solidFill>
              <a:effectLst/>
              <a:latin typeface="+mn-lt"/>
              <a:ea typeface="+mn-ea"/>
              <a:cs typeface="+mn-cs"/>
            </a:rPr>
            <a:t>物件費については、一般廃棄物処理施設の維持管理費による影響、</a:t>
          </a:r>
          <a:r>
            <a:rPr kumimoji="1" lang="ja-JP" altLang="ja-JP" sz="1100">
              <a:solidFill>
                <a:schemeClr val="dk1"/>
              </a:solidFill>
              <a:effectLst/>
              <a:latin typeface="+mn-lt"/>
              <a:ea typeface="+mn-ea"/>
              <a:cs typeface="+mn-cs"/>
            </a:rPr>
            <a:t>扶助費については高齢化の進展や本市独自の子ども医療費対策等の影響、投資的経費については、近年、一般廃棄物処理施設の整備や学校規模適正化事業を進めたことによる影響、災害復旧事業費については、豪雨の影響、公債費については合併後の社会資本整備に係る公債費償還の影響、繰出金については高齢化等に伴う影響（国民健康保険事業、後期高齢者医療及び介護保険事業）や人口密度が低い等の地理的な影響（簡易水道事業及び農業集落排水事業）が考えられる。今後は、小規模自治体としての利点（迅速性）等を生かし、財政構造の健全化、効率性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51,599
51,186
299.69
31,425,859
29,010,602
2,359,795
16,655,953
34,481,086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14427</xdr:rowOff>
    </xdr:from>
    <xdr:to>
      <xdr:col>24</xdr:col>
      <xdr:colOff>63500</xdr:colOff>
      <xdr:row>34</xdr:row>
      <xdr:rowOff>21742</xdr:rowOff>
    </xdr:to>
    <xdr:cxnSp macro="">
      <xdr:nvCxnSpPr>
        <xdr:cNvPr id="59" name="直線コネクタ 58"/>
        <xdr:cNvCxnSpPr/>
      </xdr:nvCxnSpPr>
      <xdr:spPr>
        <a:xfrm>
          <a:off x="3797300" y="584372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164389</xdr:rowOff>
    </xdr:from>
    <xdr:to>
      <xdr:col>19</xdr:col>
      <xdr:colOff>177800</xdr:colOff>
      <xdr:row>34</xdr:row>
      <xdr:rowOff>14427</xdr:rowOff>
    </xdr:to>
    <xdr:cxnSp macro="">
      <xdr:nvCxnSpPr>
        <xdr:cNvPr id="62" name="直線コネクタ 61"/>
        <xdr:cNvCxnSpPr/>
      </xdr:nvCxnSpPr>
      <xdr:spPr>
        <a:xfrm>
          <a:off x="2908300" y="582223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164389</xdr:rowOff>
    </xdr:from>
    <xdr:to>
      <xdr:col>15</xdr:col>
      <xdr:colOff>50800</xdr:colOff>
      <xdr:row>34</xdr:row>
      <xdr:rowOff>134214</xdr:rowOff>
    </xdr:to>
    <xdr:cxnSp macro="">
      <xdr:nvCxnSpPr>
        <xdr:cNvPr id="65" name="直線コネクタ 64"/>
        <xdr:cNvCxnSpPr/>
      </xdr:nvCxnSpPr>
      <xdr:spPr>
        <a:xfrm flipV="1">
          <a:off x="2019300" y="5822239"/>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97181</xdr:rowOff>
    </xdr:from>
    <xdr:to>
      <xdr:col>10</xdr:col>
      <xdr:colOff>114300</xdr:colOff>
      <xdr:row>34</xdr:row>
      <xdr:rowOff>134214</xdr:rowOff>
    </xdr:to>
    <xdr:cxnSp macro="">
      <xdr:nvCxnSpPr>
        <xdr:cNvPr id="68" name="直線コネクタ 67"/>
        <xdr:cNvCxnSpPr/>
      </xdr:nvCxnSpPr>
      <xdr:spPr>
        <a:xfrm>
          <a:off x="1130300" y="5755031"/>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142392</xdr:rowOff>
    </xdr:from>
    <xdr:to>
      <xdr:col>24</xdr:col>
      <xdr:colOff>114300</xdr:colOff>
      <xdr:row>34</xdr:row>
      <xdr:rowOff>72542</xdr:rowOff>
    </xdr:to>
    <xdr:sp macro="" textlink="">
      <xdr:nvSpPr>
        <xdr:cNvPr id="78" name="楕円 77"/>
        <xdr:cNvSpPr/>
      </xdr:nvSpPr>
      <xdr:spPr>
        <a:xfrm>
          <a:off x="4584700" y="58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165269</xdr:rowOff>
    </xdr:from>
    <xdr:ext cx="469744" cy="259045"/>
    <xdr:sp macro="" textlink="">
      <xdr:nvSpPr>
        <xdr:cNvPr id="79" name="議会費該当値テキスト"/>
        <xdr:cNvSpPr txBox="1"/>
      </xdr:nvSpPr>
      <xdr:spPr>
        <a:xfrm>
          <a:off x="4686300" y="56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135077</xdr:rowOff>
    </xdr:from>
    <xdr:to>
      <xdr:col>20</xdr:col>
      <xdr:colOff>38100</xdr:colOff>
      <xdr:row>34</xdr:row>
      <xdr:rowOff>65227</xdr:rowOff>
    </xdr:to>
    <xdr:sp macro="" textlink="">
      <xdr:nvSpPr>
        <xdr:cNvPr id="80" name="楕円 79"/>
        <xdr:cNvSpPr/>
      </xdr:nvSpPr>
      <xdr:spPr>
        <a:xfrm>
          <a:off x="37465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81754</xdr:rowOff>
    </xdr:from>
    <xdr:ext cx="469744" cy="259045"/>
    <xdr:sp macro="" textlink="">
      <xdr:nvSpPr>
        <xdr:cNvPr id="81" name="テキスト ボックス 80"/>
        <xdr:cNvSpPr txBox="1"/>
      </xdr:nvSpPr>
      <xdr:spPr>
        <a:xfrm>
          <a:off x="3562428" y="556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113589</xdr:rowOff>
    </xdr:from>
    <xdr:to>
      <xdr:col>15</xdr:col>
      <xdr:colOff>101600</xdr:colOff>
      <xdr:row>34</xdr:row>
      <xdr:rowOff>43739</xdr:rowOff>
    </xdr:to>
    <xdr:sp macro="" textlink="">
      <xdr:nvSpPr>
        <xdr:cNvPr id="82" name="楕円 81"/>
        <xdr:cNvSpPr/>
      </xdr:nvSpPr>
      <xdr:spPr>
        <a:xfrm>
          <a:off x="2857500" y="57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60266</xdr:rowOff>
    </xdr:from>
    <xdr:ext cx="469744" cy="259045"/>
    <xdr:sp macro="" textlink="">
      <xdr:nvSpPr>
        <xdr:cNvPr id="83" name="テキスト ボックス 82"/>
        <xdr:cNvSpPr txBox="1"/>
      </xdr:nvSpPr>
      <xdr:spPr>
        <a:xfrm>
          <a:off x="2673428" y="55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83414</xdr:rowOff>
    </xdr:from>
    <xdr:to>
      <xdr:col>10</xdr:col>
      <xdr:colOff>165100</xdr:colOff>
      <xdr:row>35</xdr:row>
      <xdr:rowOff>13564</xdr:rowOff>
    </xdr:to>
    <xdr:sp macro="" textlink="">
      <xdr:nvSpPr>
        <xdr:cNvPr id="84" name="楕円 83"/>
        <xdr:cNvSpPr/>
      </xdr:nvSpPr>
      <xdr:spPr>
        <a:xfrm>
          <a:off x="1968500" y="59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30091</xdr:rowOff>
    </xdr:from>
    <xdr:ext cx="469744" cy="259045"/>
    <xdr:sp macro="" textlink="">
      <xdr:nvSpPr>
        <xdr:cNvPr id="85" name="テキスト ボックス 84"/>
        <xdr:cNvSpPr txBox="1"/>
      </xdr:nvSpPr>
      <xdr:spPr>
        <a:xfrm>
          <a:off x="1784428" y="5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46381</xdr:rowOff>
    </xdr:from>
    <xdr:to>
      <xdr:col>6</xdr:col>
      <xdr:colOff>38100</xdr:colOff>
      <xdr:row>33</xdr:row>
      <xdr:rowOff>147981</xdr:rowOff>
    </xdr:to>
    <xdr:sp macro="" textlink="">
      <xdr:nvSpPr>
        <xdr:cNvPr id="86" name="楕円 85"/>
        <xdr:cNvSpPr/>
      </xdr:nvSpPr>
      <xdr:spPr>
        <a:xfrm>
          <a:off x="1079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164508</xdr:rowOff>
    </xdr:from>
    <xdr:ext cx="469744" cy="259045"/>
    <xdr:sp macro="" textlink="">
      <xdr:nvSpPr>
        <xdr:cNvPr id="87" name="テキスト ボックス 86"/>
        <xdr:cNvSpPr txBox="1"/>
      </xdr:nvSpPr>
      <xdr:spPr>
        <a:xfrm>
          <a:off x="895428" y="54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103239</xdr:rowOff>
    </xdr:from>
    <xdr:to>
      <xdr:col>24</xdr:col>
      <xdr:colOff>63500</xdr:colOff>
      <xdr:row>57</xdr:row>
      <xdr:rowOff>42697</xdr:rowOff>
    </xdr:to>
    <xdr:cxnSp macro="">
      <xdr:nvCxnSpPr>
        <xdr:cNvPr id="116" name="直線コネクタ 115"/>
        <xdr:cNvCxnSpPr/>
      </xdr:nvCxnSpPr>
      <xdr:spPr>
        <a:xfrm flipV="1">
          <a:off x="3797300" y="9704439"/>
          <a:ext cx="838200" cy="1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14427</xdr:rowOff>
    </xdr:from>
    <xdr:to>
      <xdr:col>19</xdr:col>
      <xdr:colOff>177800</xdr:colOff>
      <xdr:row>57</xdr:row>
      <xdr:rowOff>42697</xdr:rowOff>
    </xdr:to>
    <xdr:cxnSp macro="">
      <xdr:nvCxnSpPr>
        <xdr:cNvPr id="119" name="直線コネクタ 118"/>
        <xdr:cNvCxnSpPr/>
      </xdr:nvCxnSpPr>
      <xdr:spPr>
        <a:xfrm>
          <a:off x="2908300" y="9787077"/>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28753</xdr:rowOff>
    </xdr:from>
    <xdr:to>
      <xdr:col>15</xdr:col>
      <xdr:colOff>50800</xdr:colOff>
      <xdr:row>57</xdr:row>
      <xdr:rowOff>14427</xdr:rowOff>
    </xdr:to>
    <xdr:cxnSp macro="">
      <xdr:nvCxnSpPr>
        <xdr:cNvPr id="122" name="直線コネクタ 121"/>
        <xdr:cNvCxnSpPr/>
      </xdr:nvCxnSpPr>
      <xdr:spPr>
        <a:xfrm>
          <a:off x="2019300" y="9629953"/>
          <a:ext cx="889000" cy="1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94254</xdr:rowOff>
    </xdr:from>
    <xdr:to>
      <xdr:col>10</xdr:col>
      <xdr:colOff>114300</xdr:colOff>
      <xdr:row>56</xdr:row>
      <xdr:rowOff>28753</xdr:rowOff>
    </xdr:to>
    <xdr:cxnSp macro="">
      <xdr:nvCxnSpPr>
        <xdr:cNvPr id="125" name="直線コネクタ 124"/>
        <xdr:cNvCxnSpPr/>
      </xdr:nvCxnSpPr>
      <xdr:spPr>
        <a:xfrm>
          <a:off x="1130300" y="9524004"/>
          <a:ext cx="889000" cy="10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52439</xdr:rowOff>
    </xdr:from>
    <xdr:to>
      <xdr:col>24</xdr:col>
      <xdr:colOff>114300</xdr:colOff>
      <xdr:row>56</xdr:row>
      <xdr:rowOff>154039</xdr:rowOff>
    </xdr:to>
    <xdr:sp macro="" textlink="">
      <xdr:nvSpPr>
        <xdr:cNvPr id="135" name="楕円 134"/>
        <xdr:cNvSpPr/>
      </xdr:nvSpPr>
      <xdr:spPr>
        <a:xfrm>
          <a:off x="4584700" y="9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30866</xdr:rowOff>
    </xdr:from>
    <xdr:ext cx="534377" cy="259045"/>
    <xdr:sp macro="" textlink="">
      <xdr:nvSpPr>
        <xdr:cNvPr id="136" name="総務費該当値テキスト"/>
        <xdr:cNvSpPr txBox="1"/>
      </xdr:nvSpPr>
      <xdr:spPr>
        <a:xfrm>
          <a:off x="4686300" y="96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163347</xdr:rowOff>
    </xdr:from>
    <xdr:to>
      <xdr:col>20</xdr:col>
      <xdr:colOff>38100</xdr:colOff>
      <xdr:row>57</xdr:row>
      <xdr:rowOff>93497</xdr:rowOff>
    </xdr:to>
    <xdr:sp macro="" textlink="">
      <xdr:nvSpPr>
        <xdr:cNvPr id="137" name="楕円 136"/>
        <xdr:cNvSpPr/>
      </xdr:nvSpPr>
      <xdr:spPr>
        <a:xfrm>
          <a:off x="3746500" y="97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84624</xdr:rowOff>
    </xdr:from>
    <xdr:ext cx="534377" cy="259045"/>
    <xdr:sp macro="" textlink="">
      <xdr:nvSpPr>
        <xdr:cNvPr id="138" name="テキスト ボックス 137"/>
        <xdr:cNvSpPr txBox="1"/>
      </xdr:nvSpPr>
      <xdr:spPr>
        <a:xfrm>
          <a:off x="3530111" y="98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135077</xdr:rowOff>
    </xdr:from>
    <xdr:to>
      <xdr:col>15</xdr:col>
      <xdr:colOff>101600</xdr:colOff>
      <xdr:row>57</xdr:row>
      <xdr:rowOff>65227</xdr:rowOff>
    </xdr:to>
    <xdr:sp macro="" textlink="">
      <xdr:nvSpPr>
        <xdr:cNvPr id="139" name="楕円 138"/>
        <xdr:cNvSpPr/>
      </xdr:nvSpPr>
      <xdr:spPr>
        <a:xfrm>
          <a:off x="2857500" y="97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56354</xdr:rowOff>
    </xdr:from>
    <xdr:ext cx="534377" cy="259045"/>
    <xdr:sp macro="" textlink="">
      <xdr:nvSpPr>
        <xdr:cNvPr id="140" name="テキスト ボックス 139"/>
        <xdr:cNvSpPr txBox="1"/>
      </xdr:nvSpPr>
      <xdr:spPr>
        <a:xfrm>
          <a:off x="2641111" y="98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149403</xdr:rowOff>
    </xdr:from>
    <xdr:to>
      <xdr:col>10</xdr:col>
      <xdr:colOff>165100</xdr:colOff>
      <xdr:row>56</xdr:row>
      <xdr:rowOff>79553</xdr:rowOff>
    </xdr:to>
    <xdr:sp macro="" textlink="">
      <xdr:nvSpPr>
        <xdr:cNvPr id="141" name="楕円 140"/>
        <xdr:cNvSpPr/>
      </xdr:nvSpPr>
      <xdr:spPr>
        <a:xfrm>
          <a:off x="1968500" y="95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96080</xdr:rowOff>
    </xdr:from>
    <xdr:ext cx="534377" cy="259045"/>
    <xdr:sp macro="" textlink="">
      <xdr:nvSpPr>
        <xdr:cNvPr id="142" name="テキスト ボックス 141"/>
        <xdr:cNvSpPr txBox="1"/>
      </xdr:nvSpPr>
      <xdr:spPr>
        <a:xfrm>
          <a:off x="1752111" y="93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43454</xdr:rowOff>
    </xdr:from>
    <xdr:to>
      <xdr:col>6</xdr:col>
      <xdr:colOff>38100</xdr:colOff>
      <xdr:row>55</xdr:row>
      <xdr:rowOff>145054</xdr:rowOff>
    </xdr:to>
    <xdr:sp macro="" textlink="">
      <xdr:nvSpPr>
        <xdr:cNvPr id="143" name="楕円 142"/>
        <xdr:cNvSpPr/>
      </xdr:nvSpPr>
      <xdr:spPr>
        <a:xfrm>
          <a:off x="1079500" y="94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161581</xdr:rowOff>
    </xdr:from>
    <xdr:ext cx="534377" cy="259045"/>
    <xdr:sp macro="" textlink="">
      <xdr:nvSpPr>
        <xdr:cNvPr id="144" name="テキスト ボックス 143"/>
        <xdr:cNvSpPr txBox="1"/>
      </xdr:nvSpPr>
      <xdr:spPr>
        <a:xfrm>
          <a:off x="863111" y="92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39091</xdr:rowOff>
    </xdr:from>
    <xdr:to>
      <xdr:col>24</xdr:col>
      <xdr:colOff>63500</xdr:colOff>
      <xdr:row>73</xdr:row>
      <xdr:rowOff>87249</xdr:rowOff>
    </xdr:to>
    <xdr:cxnSp macro="">
      <xdr:nvCxnSpPr>
        <xdr:cNvPr id="174" name="直線コネクタ 173"/>
        <xdr:cNvCxnSpPr/>
      </xdr:nvCxnSpPr>
      <xdr:spPr>
        <a:xfrm flipV="1">
          <a:off x="3797300" y="12554941"/>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87249</xdr:rowOff>
    </xdr:from>
    <xdr:to>
      <xdr:col>19</xdr:col>
      <xdr:colOff>177800</xdr:colOff>
      <xdr:row>73</xdr:row>
      <xdr:rowOff>154445</xdr:rowOff>
    </xdr:to>
    <xdr:cxnSp macro="">
      <xdr:nvCxnSpPr>
        <xdr:cNvPr id="177" name="直線コネクタ 176"/>
        <xdr:cNvCxnSpPr/>
      </xdr:nvCxnSpPr>
      <xdr:spPr>
        <a:xfrm flipV="1">
          <a:off x="2908300" y="12603099"/>
          <a:ext cx="8890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144043</xdr:rowOff>
    </xdr:from>
    <xdr:to>
      <xdr:col>15</xdr:col>
      <xdr:colOff>50800</xdr:colOff>
      <xdr:row>73</xdr:row>
      <xdr:rowOff>154445</xdr:rowOff>
    </xdr:to>
    <xdr:cxnSp macro="">
      <xdr:nvCxnSpPr>
        <xdr:cNvPr id="180" name="直線コネクタ 179"/>
        <xdr:cNvCxnSpPr/>
      </xdr:nvCxnSpPr>
      <xdr:spPr>
        <a:xfrm>
          <a:off x="2019300" y="12659893"/>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144043</xdr:rowOff>
    </xdr:from>
    <xdr:to>
      <xdr:col>10</xdr:col>
      <xdr:colOff>114300</xdr:colOff>
      <xdr:row>74</xdr:row>
      <xdr:rowOff>35052</xdr:rowOff>
    </xdr:to>
    <xdr:cxnSp macro="">
      <xdr:nvCxnSpPr>
        <xdr:cNvPr id="183" name="直線コネクタ 182"/>
        <xdr:cNvCxnSpPr/>
      </xdr:nvCxnSpPr>
      <xdr:spPr>
        <a:xfrm flipV="1">
          <a:off x="1130300" y="12659893"/>
          <a:ext cx="889000" cy="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159741</xdr:rowOff>
    </xdr:from>
    <xdr:to>
      <xdr:col>24</xdr:col>
      <xdr:colOff>114300</xdr:colOff>
      <xdr:row>73</xdr:row>
      <xdr:rowOff>89891</xdr:rowOff>
    </xdr:to>
    <xdr:sp macro="" textlink="">
      <xdr:nvSpPr>
        <xdr:cNvPr id="193" name="楕円 192"/>
        <xdr:cNvSpPr/>
      </xdr:nvSpPr>
      <xdr:spPr>
        <a:xfrm>
          <a:off x="4584700" y="125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11168</xdr:rowOff>
    </xdr:from>
    <xdr:ext cx="599010" cy="259045"/>
    <xdr:sp macro="" textlink="">
      <xdr:nvSpPr>
        <xdr:cNvPr id="194" name="民生費該当値テキスト"/>
        <xdr:cNvSpPr txBox="1"/>
      </xdr:nvSpPr>
      <xdr:spPr>
        <a:xfrm>
          <a:off x="4686300" y="1235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36449</xdr:rowOff>
    </xdr:from>
    <xdr:to>
      <xdr:col>20</xdr:col>
      <xdr:colOff>38100</xdr:colOff>
      <xdr:row>73</xdr:row>
      <xdr:rowOff>138049</xdr:rowOff>
    </xdr:to>
    <xdr:sp macro="" textlink="">
      <xdr:nvSpPr>
        <xdr:cNvPr id="195" name="楕円 194"/>
        <xdr:cNvSpPr/>
      </xdr:nvSpPr>
      <xdr:spPr>
        <a:xfrm>
          <a:off x="3746500" y="125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154576</xdr:rowOff>
    </xdr:from>
    <xdr:ext cx="599010" cy="259045"/>
    <xdr:sp macro="" textlink="">
      <xdr:nvSpPr>
        <xdr:cNvPr id="196" name="テキスト ボックス 195"/>
        <xdr:cNvSpPr txBox="1"/>
      </xdr:nvSpPr>
      <xdr:spPr>
        <a:xfrm>
          <a:off x="3497795" y="1232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103645</xdr:rowOff>
    </xdr:from>
    <xdr:to>
      <xdr:col>15</xdr:col>
      <xdr:colOff>101600</xdr:colOff>
      <xdr:row>74</xdr:row>
      <xdr:rowOff>33795</xdr:rowOff>
    </xdr:to>
    <xdr:sp macro="" textlink="">
      <xdr:nvSpPr>
        <xdr:cNvPr id="197" name="楕円 196"/>
        <xdr:cNvSpPr/>
      </xdr:nvSpPr>
      <xdr:spPr>
        <a:xfrm>
          <a:off x="2857500" y="126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50322</xdr:rowOff>
    </xdr:from>
    <xdr:ext cx="599010" cy="259045"/>
    <xdr:sp macro="" textlink="">
      <xdr:nvSpPr>
        <xdr:cNvPr id="198" name="テキスト ボックス 197"/>
        <xdr:cNvSpPr txBox="1"/>
      </xdr:nvSpPr>
      <xdr:spPr>
        <a:xfrm>
          <a:off x="2608795" y="1239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93243</xdr:rowOff>
    </xdr:from>
    <xdr:to>
      <xdr:col>10</xdr:col>
      <xdr:colOff>165100</xdr:colOff>
      <xdr:row>74</xdr:row>
      <xdr:rowOff>23393</xdr:rowOff>
    </xdr:to>
    <xdr:sp macro="" textlink="">
      <xdr:nvSpPr>
        <xdr:cNvPr id="199" name="楕円 198"/>
        <xdr:cNvSpPr/>
      </xdr:nvSpPr>
      <xdr:spPr>
        <a:xfrm>
          <a:off x="1968500" y="126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39920</xdr:rowOff>
    </xdr:from>
    <xdr:ext cx="599010" cy="259045"/>
    <xdr:sp macro="" textlink="">
      <xdr:nvSpPr>
        <xdr:cNvPr id="200" name="テキスト ボックス 199"/>
        <xdr:cNvSpPr txBox="1"/>
      </xdr:nvSpPr>
      <xdr:spPr>
        <a:xfrm>
          <a:off x="1719795" y="1238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155702</xdr:rowOff>
    </xdr:from>
    <xdr:to>
      <xdr:col>6</xdr:col>
      <xdr:colOff>38100</xdr:colOff>
      <xdr:row>74</xdr:row>
      <xdr:rowOff>85852</xdr:rowOff>
    </xdr:to>
    <xdr:sp macro="" textlink="">
      <xdr:nvSpPr>
        <xdr:cNvPr id="201" name="楕円 200"/>
        <xdr:cNvSpPr/>
      </xdr:nvSpPr>
      <xdr:spPr>
        <a:xfrm>
          <a:off x="1079500" y="126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102379</xdr:rowOff>
    </xdr:from>
    <xdr:ext cx="599010" cy="259045"/>
    <xdr:sp macro="" textlink="">
      <xdr:nvSpPr>
        <xdr:cNvPr id="202" name="テキスト ボックス 201"/>
        <xdr:cNvSpPr txBox="1"/>
      </xdr:nvSpPr>
      <xdr:spPr>
        <a:xfrm>
          <a:off x="830795" y="1244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156184</xdr:rowOff>
    </xdr:from>
    <xdr:to>
      <xdr:col>24</xdr:col>
      <xdr:colOff>63500</xdr:colOff>
      <xdr:row>96</xdr:row>
      <xdr:rowOff>56235</xdr:rowOff>
    </xdr:to>
    <xdr:cxnSp macro="">
      <xdr:nvCxnSpPr>
        <xdr:cNvPr id="231" name="直線コネクタ 230"/>
        <xdr:cNvCxnSpPr/>
      </xdr:nvCxnSpPr>
      <xdr:spPr>
        <a:xfrm>
          <a:off x="3797300" y="15758134"/>
          <a:ext cx="838200" cy="7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156184</xdr:rowOff>
    </xdr:from>
    <xdr:to>
      <xdr:col>19</xdr:col>
      <xdr:colOff>177800</xdr:colOff>
      <xdr:row>95</xdr:row>
      <xdr:rowOff>100025</xdr:rowOff>
    </xdr:to>
    <xdr:cxnSp macro="">
      <xdr:nvCxnSpPr>
        <xdr:cNvPr id="234" name="直線コネクタ 233"/>
        <xdr:cNvCxnSpPr/>
      </xdr:nvCxnSpPr>
      <xdr:spPr>
        <a:xfrm flipV="1">
          <a:off x="2908300" y="15758134"/>
          <a:ext cx="889000" cy="6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100025</xdr:rowOff>
    </xdr:from>
    <xdr:to>
      <xdr:col>15</xdr:col>
      <xdr:colOff>50800</xdr:colOff>
      <xdr:row>96</xdr:row>
      <xdr:rowOff>76175</xdr:rowOff>
    </xdr:to>
    <xdr:cxnSp macro="">
      <xdr:nvCxnSpPr>
        <xdr:cNvPr id="237" name="直線コネクタ 236"/>
        <xdr:cNvCxnSpPr/>
      </xdr:nvCxnSpPr>
      <xdr:spPr>
        <a:xfrm flipV="1">
          <a:off x="2019300" y="16387775"/>
          <a:ext cx="889000" cy="1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76175</xdr:rowOff>
    </xdr:from>
    <xdr:to>
      <xdr:col>10</xdr:col>
      <xdr:colOff>114300</xdr:colOff>
      <xdr:row>96</xdr:row>
      <xdr:rowOff>86334</xdr:rowOff>
    </xdr:to>
    <xdr:cxnSp macro="">
      <xdr:nvCxnSpPr>
        <xdr:cNvPr id="240" name="直線コネクタ 239"/>
        <xdr:cNvCxnSpPr/>
      </xdr:nvCxnSpPr>
      <xdr:spPr>
        <a:xfrm flipV="1">
          <a:off x="1130300" y="16535375"/>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5435</xdr:rowOff>
    </xdr:from>
    <xdr:to>
      <xdr:col>24</xdr:col>
      <xdr:colOff>114300</xdr:colOff>
      <xdr:row>96</xdr:row>
      <xdr:rowOff>107035</xdr:rowOff>
    </xdr:to>
    <xdr:sp macro="" textlink="">
      <xdr:nvSpPr>
        <xdr:cNvPr id="250" name="楕円 249"/>
        <xdr:cNvSpPr/>
      </xdr:nvSpPr>
      <xdr:spPr>
        <a:xfrm>
          <a:off x="4584700" y="164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155312</xdr:rowOff>
    </xdr:from>
    <xdr:ext cx="534377" cy="259045"/>
    <xdr:sp macro="" textlink="">
      <xdr:nvSpPr>
        <xdr:cNvPr id="251" name="衛生費該当値テキスト"/>
        <xdr:cNvSpPr txBox="1"/>
      </xdr:nvSpPr>
      <xdr:spPr>
        <a:xfrm>
          <a:off x="4686300" y="1644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105384</xdr:rowOff>
    </xdr:from>
    <xdr:to>
      <xdr:col>20</xdr:col>
      <xdr:colOff>38100</xdr:colOff>
      <xdr:row>92</xdr:row>
      <xdr:rowOff>35534</xdr:rowOff>
    </xdr:to>
    <xdr:sp macro="" textlink="">
      <xdr:nvSpPr>
        <xdr:cNvPr id="252" name="楕円 251"/>
        <xdr:cNvSpPr/>
      </xdr:nvSpPr>
      <xdr:spPr>
        <a:xfrm>
          <a:off x="3746500" y="157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52061</xdr:rowOff>
    </xdr:from>
    <xdr:ext cx="534377" cy="259045"/>
    <xdr:sp macro="" textlink="">
      <xdr:nvSpPr>
        <xdr:cNvPr id="253" name="テキスト ボックス 252"/>
        <xdr:cNvSpPr txBox="1"/>
      </xdr:nvSpPr>
      <xdr:spPr>
        <a:xfrm>
          <a:off x="3530111" y="154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49225</xdr:rowOff>
    </xdr:from>
    <xdr:to>
      <xdr:col>15</xdr:col>
      <xdr:colOff>101600</xdr:colOff>
      <xdr:row>95</xdr:row>
      <xdr:rowOff>150825</xdr:rowOff>
    </xdr:to>
    <xdr:sp macro="" textlink="">
      <xdr:nvSpPr>
        <xdr:cNvPr id="254" name="楕円 253"/>
        <xdr:cNvSpPr/>
      </xdr:nvSpPr>
      <xdr:spPr>
        <a:xfrm>
          <a:off x="2857500" y="163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167352</xdr:rowOff>
    </xdr:from>
    <xdr:ext cx="534377" cy="259045"/>
    <xdr:sp macro="" textlink="">
      <xdr:nvSpPr>
        <xdr:cNvPr id="255" name="テキスト ボックス 254"/>
        <xdr:cNvSpPr txBox="1"/>
      </xdr:nvSpPr>
      <xdr:spPr>
        <a:xfrm>
          <a:off x="2641111" y="161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25375</xdr:rowOff>
    </xdr:from>
    <xdr:to>
      <xdr:col>10</xdr:col>
      <xdr:colOff>165100</xdr:colOff>
      <xdr:row>96</xdr:row>
      <xdr:rowOff>126975</xdr:rowOff>
    </xdr:to>
    <xdr:sp macro="" textlink="">
      <xdr:nvSpPr>
        <xdr:cNvPr id="256" name="楕円 255"/>
        <xdr:cNvSpPr/>
      </xdr:nvSpPr>
      <xdr:spPr>
        <a:xfrm>
          <a:off x="1968500" y="164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118102</xdr:rowOff>
    </xdr:from>
    <xdr:ext cx="534377" cy="259045"/>
    <xdr:sp macro="" textlink="">
      <xdr:nvSpPr>
        <xdr:cNvPr id="257" name="テキスト ボックス 256"/>
        <xdr:cNvSpPr txBox="1"/>
      </xdr:nvSpPr>
      <xdr:spPr>
        <a:xfrm>
          <a:off x="1752111" y="165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35534</xdr:rowOff>
    </xdr:from>
    <xdr:to>
      <xdr:col>6</xdr:col>
      <xdr:colOff>38100</xdr:colOff>
      <xdr:row>96</xdr:row>
      <xdr:rowOff>137134</xdr:rowOff>
    </xdr:to>
    <xdr:sp macro="" textlink="">
      <xdr:nvSpPr>
        <xdr:cNvPr id="258" name="楕円 257"/>
        <xdr:cNvSpPr/>
      </xdr:nvSpPr>
      <xdr:spPr>
        <a:xfrm>
          <a:off x="1079500" y="164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128261</xdr:rowOff>
    </xdr:from>
    <xdr:ext cx="534377" cy="259045"/>
    <xdr:sp macro="" textlink="">
      <xdr:nvSpPr>
        <xdr:cNvPr id="259" name="テキスト ボックス 258"/>
        <xdr:cNvSpPr txBox="1"/>
      </xdr:nvSpPr>
      <xdr:spPr>
        <a:xfrm>
          <a:off x="863111" y="1658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34163</xdr:rowOff>
    </xdr:from>
    <xdr:to>
      <xdr:col>41</xdr:col>
      <xdr:colOff>50800</xdr:colOff>
      <xdr:row>39</xdr:row>
      <xdr:rowOff>44450</xdr:rowOff>
    </xdr:to>
    <xdr:cxnSp macro="">
      <xdr:nvCxnSpPr>
        <xdr:cNvPr id="297" name="直線コネクタ 296"/>
        <xdr:cNvCxnSpPr/>
      </xdr:nvCxnSpPr>
      <xdr:spPr>
        <a:xfrm>
          <a:off x="6972300" y="672071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154813</xdr:rowOff>
    </xdr:from>
    <xdr:to>
      <xdr:col>36</xdr:col>
      <xdr:colOff>165100</xdr:colOff>
      <xdr:row>39</xdr:row>
      <xdr:rowOff>84963</xdr:rowOff>
    </xdr:to>
    <xdr:sp macro="" textlink="">
      <xdr:nvSpPr>
        <xdr:cNvPr id="315" name="楕円 314"/>
        <xdr:cNvSpPr/>
      </xdr:nvSpPr>
      <xdr:spPr>
        <a:xfrm>
          <a:off x="6921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76090</xdr:rowOff>
    </xdr:from>
    <xdr:ext cx="313932" cy="259045"/>
    <xdr:sp macro="" textlink="">
      <xdr:nvSpPr>
        <xdr:cNvPr id="316" name="テキスト ボックス 315"/>
        <xdr:cNvSpPr txBox="1"/>
      </xdr:nvSpPr>
      <xdr:spPr>
        <a:xfrm>
          <a:off x="6815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42869</xdr:rowOff>
    </xdr:from>
    <xdr:to>
      <xdr:col>55</xdr:col>
      <xdr:colOff>0</xdr:colOff>
      <xdr:row>54</xdr:row>
      <xdr:rowOff>125850</xdr:rowOff>
    </xdr:to>
    <xdr:cxnSp macro="">
      <xdr:nvCxnSpPr>
        <xdr:cNvPr id="345" name="直線コネクタ 344"/>
        <xdr:cNvCxnSpPr/>
      </xdr:nvCxnSpPr>
      <xdr:spPr>
        <a:xfrm>
          <a:off x="9639300" y="9301169"/>
          <a:ext cx="8382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34811</xdr:rowOff>
    </xdr:from>
    <xdr:to>
      <xdr:col>50</xdr:col>
      <xdr:colOff>114300</xdr:colOff>
      <xdr:row>54</xdr:row>
      <xdr:rowOff>42869</xdr:rowOff>
    </xdr:to>
    <xdr:cxnSp macro="">
      <xdr:nvCxnSpPr>
        <xdr:cNvPr id="348" name="直線コネクタ 347"/>
        <xdr:cNvCxnSpPr/>
      </xdr:nvCxnSpPr>
      <xdr:spPr>
        <a:xfrm>
          <a:off x="8750300" y="9121661"/>
          <a:ext cx="889000" cy="1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34811</xdr:rowOff>
    </xdr:from>
    <xdr:to>
      <xdr:col>45</xdr:col>
      <xdr:colOff>177800</xdr:colOff>
      <xdr:row>54</xdr:row>
      <xdr:rowOff>35782</xdr:rowOff>
    </xdr:to>
    <xdr:cxnSp macro="">
      <xdr:nvCxnSpPr>
        <xdr:cNvPr id="351" name="直線コネクタ 350"/>
        <xdr:cNvCxnSpPr/>
      </xdr:nvCxnSpPr>
      <xdr:spPr>
        <a:xfrm flipV="1">
          <a:off x="7861300" y="9121661"/>
          <a:ext cx="889000" cy="1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15970</xdr:rowOff>
    </xdr:from>
    <xdr:to>
      <xdr:col>41</xdr:col>
      <xdr:colOff>50800</xdr:colOff>
      <xdr:row>54</xdr:row>
      <xdr:rowOff>35782</xdr:rowOff>
    </xdr:to>
    <xdr:cxnSp macro="">
      <xdr:nvCxnSpPr>
        <xdr:cNvPr id="354" name="直線コネクタ 353"/>
        <xdr:cNvCxnSpPr/>
      </xdr:nvCxnSpPr>
      <xdr:spPr>
        <a:xfrm>
          <a:off x="6972300" y="927427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75050</xdr:rowOff>
    </xdr:from>
    <xdr:to>
      <xdr:col>55</xdr:col>
      <xdr:colOff>50800</xdr:colOff>
      <xdr:row>55</xdr:row>
      <xdr:rowOff>5200</xdr:rowOff>
    </xdr:to>
    <xdr:sp macro="" textlink="">
      <xdr:nvSpPr>
        <xdr:cNvPr id="364" name="楕円 363"/>
        <xdr:cNvSpPr/>
      </xdr:nvSpPr>
      <xdr:spPr>
        <a:xfrm>
          <a:off x="10426700" y="93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97927</xdr:rowOff>
    </xdr:from>
    <xdr:ext cx="534377" cy="259045"/>
    <xdr:sp macro="" textlink="">
      <xdr:nvSpPr>
        <xdr:cNvPr id="365" name="農林水産業費該当値テキスト"/>
        <xdr:cNvSpPr txBox="1"/>
      </xdr:nvSpPr>
      <xdr:spPr>
        <a:xfrm>
          <a:off x="10528300" y="91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163519</xdr:rowOff>
    </xdr:from>
    <xdr:to>
      <xdr:col>50</xdr:col>
      <xdr:colOff>165100</xdr:colOff>
      <xdr:row>54</xdr:row>
      <xdr:rowOff>93669</xdr:rowOff>
    </xdr:to>
    <xdr:sp macro="" textlink="">
      <xdr:nvSpPr>
        <xdr:cNvPr id="366" name="楕円 365"/>
        <xdr:cNvSpPr/>
      </xdr:nvSpPr>
      <xdr:spPr>
        <a:xfrm>
          <a:off x="9588500" y="92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110196</xdr:rowOff>
    </xdr:from>
    <xdr:ext cx="534377" cy="259045"/>
    <xdr:sp macro="" textlink="">
      <xdr:nvSpPr>
        <xdr:cNvPr id="367" name="テキスト ボックス 366"/>
        <xdr:cNvSpPr txBox="1"/>
      </xdr:nvSpPr>
      <xdr:spPr>
        <a:xfrm>
          <a:off x="9372111" y="90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155461</xdr:rowOff>
    </xdr:from>
    <xdr:to>
      <xdr:col>46</xdr:col>
      <xdr:colOff>38100</xdr:colOff>
      <xdr:row>53</xdr:row>
      <xdr:rowOff>85611</xdr:rowOff>
    </xdr:to>
    <xdr:sp macro="" textlink="">
      <xdr:nvSpPr>
        <xdr:cNvPr id="368" name="楕円 367"/>
        <xdr:cNvSpPr/>
      </xdr:nvSpPr>
      <xdr:spPr>
        <a:xfrm>
          <a:off x="8699500" y="90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102138</xdr:rowOff>
    </xdr:from>
    <xdr:ext cx="534377" cy="259045"/>
    <xdr:sp macro="" textlink="">
      <xdr:nvSpPr>
        <xdr:cNvPr id="369" name="テキスト ボックス 368"/>
        <xdr:cNvSpPr txBox="1"/>
      </xdr:nvSpPr>
      <xdr:spPr>
        <a:xfrm>
          <a:off x="8483111" y="88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156432</xdr:rowOff>
    </xdr:from>
    <xdr:to>
      <xdr:col>41</xdr:col>
      <xdr:colOff>101600</xdr:colOff>
      <xdr:row>54</xdr:row>
      <xdr:rowOff>86582</xdr:rowOff>
    </xdr:to>
    <xdr:sp macro="" textlink="">
      <xdr:nvSpPr>
        <xdr:cNvPr id="370" name="楕円 369"/>
        <xdr:cNvSpPr/>
      </xdr:nvSpPr>
      <xdr:spPr>
        <a:xfrm>
          <a:off x="7810500" y="92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103109</xdr:rowOff>
    </xdr:from>
    <xdr:ext cx="534377" cy="259045"/>
    <xdr:sp macro="" textlink="">
      <xdr:nvSpPr>
        <xdr:cNvPr id="371" name="テキスト ボックス 370"/>
        <xdr:cNvSpPr txBox="1"/>
      </xdr:nvSpPr>
      <xdr:spPr>
        <a:xfrm>
          <a:off x="7594111" y="90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136620</xdr:rowOff>
    </xdr:from>
    <xdr:to>
      <xdr:col>36</xdr:col>
      <xdr:colOff>165100</xdr:colOff>
      <xdr:row>54</xdr:row>
      <xdr:rowOff>66770</xdr:rowOff>
    </xdr:to>
    <xdr:sp macro="" textlink="">
      <xdr:nvSpPr>
        <xdr:cNvPr id="372" name="楕円 371"/>
        <xdr:cNvSpPr/>
      </xdr:nvSpPr>
      <xdr:spPr>
        <a:xfrm>
          <a:off x="6921500" y="92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83297</xdr:rowOff>
    </xdr:from>
    <xdr:ext cx="534377" cy="259045"/>
    <xdr:sp macro="" textlink="">
      <xdr:nvSpPr>
        <xdr:cNvPr id="373" name="テキスト ボックス 372"/>
        <xdr:cNvSpPr txBox="1"/>
      </xdr:nvSpPr>
      <xdr:spPr>
        <a:xfrm>
          <a:off x="6705111" y="89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8979</xdr:rowOff>
    </xdr:from>
    <xdr:to>
      <xdr:col>55</xdr:col>
      <xdr:colOff>0</xdr:colOff>
      <xdr:row>77</xdr:row>
      <xdr:rowOff>39193</xdr:rowOff>
    </xdr:to>
    <xdr:cxnSp macro="">
      <xdr:nvCxnSpPr>
        <xdr:cNvPr id="402" name="直線コネクタ 401"/>
        <xdr:cNvCxnSpPr/>
      </xdr:nvCxnSpPr>
      <xdr:spPr>
        <a:xfrm flipV="1">
          <a:off x="9639300" y="13210629"/>
          <a:ext cx="8382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39193</xdr:rowOff>
    </xdr:from>
    <xdr:to>
      <xdr:col>50</xdr:col>
      <xdr:colOff>114300</xdr:colOff>
      <xdr:row>77</xdr:row>
      <xdr:rowOff>99391</xdr:rowOff>
    </xdr:to>
    <xdr:cxnSp macro="">
      <xdr:nvCxnSpPr>
        <xdr:cNvPr id="405" name="直線コネクタ 404"/>
        <xdr:cNvCxnSpPr/>
      </xdr:nvCxnSpPr>
      <xdr:spPr>
        <a:xfrm flipV="1">
          <a:off x="8750300" y="13240843"/>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95619</xdr:rowOff>
    </xdr:from>
    <xdr:to>
      <xdr:col>45</xdr:col>
      <xdr:colOff>177800</xdr:colOff>
      <xdr:row>77</xdr:row>
      <xdr:rowOff>99391</xdr:rowOff>
    </xdr:to>
    <xdr:cxnSp macro="">
      <xdr:nvCxnSpPr>
        <xdr:cNvPr id="408" name="直線コネクタ 407"/>
        <xdr:cNvCxnSpPr/>
      </xdr:nvCxnSpPr>
      <xdr:spPr>
        <a:xfrm>
          <a:off x="7861300" y="1329726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18238</xdr:rowOff>
    </xdr:from>
    <xdr:to>
      <xdr:col>41</xdr:col>
      <xdr:colOff>50800</xdr:colOff>
      <xdr:row>77</xdr:row>
      <xdr:rowOff>95619</xdr:rowOff>
    </xdr:to>
    <xdr:cxnSp macro="">
      <xdr:nvCxnSpPr>
        <xdr:cNvPr id="411" name="直線コネクタ 410"/>
        <xdr:cNvCxnSpPr/>
      </xdr:nvCxnSpPr>
      <xdr:spPr>
        <a:xfrm>
          <a:off x="6972300" y="13219888"/>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129629</xdr:rowOff>
    </xdr:from>
    <xdr:to>
      <xdr:col>55</xdr:col>
      <xdr:colOff>50800</xdr:colOff>
      <xdr:row>77</xdr:row>
      <xdr:rowOff>59779</xdr:rowOff>
    </xdr:to>
    <xdr:sp macro="" textlink="">
      <xdr:nvSpPr>
        <xdr:cNvPr id="421" name="楕円 420"/>
        <xdr:cNvSpPr/>
      </xdr:nvSpPr>
      <xdr:spPr>
        <a:xfrm>
          <a:off x="10426700" y="131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108056</xdr:rowOff>
    </xdr:from>
    <xdr:ext cx="469744" cy="259045"/>
    <xdr:sp macro="" textlink="">
      <xdr:nvSpPr>
        <xdr:cNvPr id="422" name="商工費該当値テキスト"/>
        <xdr:cNvSpPr txBox="1"/>
      </xdr:nvSpPr>
      <xdr:spPr>
        <a:xfrm>
          <a:off x="10528300" y="131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159843</xdr:rowOff>
    </xdr:from>
    <xdr:to>
      <xdr:col>50</xdr:col>
      <xdr:colOff>165100</xdr:colOff>
      <xdr:row>77</xdr:row>
      <xdr:rowOff>89993</xdr:rowOff>
    </xdr:to>
    <xdr:sp macro="" textlink="">
      <xdr:nvSpPr>
        <xdr:cNvPr id="423" name="楕円 422"/>
        <xdr:cNvSpPr/>
      </xdr:nvSpPr>
      <xdr:spPr>
        <a:xfrm>
          <a:off x="9588500" y="13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81120</xdr:rowOff>
    </xdr:from>
    <xdr:ext cx="469744" cy="259045"/>
    <xdr:sp macro="" textlink="">
      <xdr:nvSpPr>
        <xdr:cNvPr id="424" name="テキスト ボックス 423"/>
        <xdr:cNvSpPr txBox="1"/>
      </xdr:nvSpPr>
      <xdr:spPr>
        <a:xfrm>
          <a:off x="9404428" y="1328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48591</xdr:rowOff>
    </xdr:from>
    <xdr:to>
      <xdr:col>46</xdr:col>
      <xdr:colOff>38100</xdr:colOff>
      <xdr:row>77</xdr:row>
      <xdr:rowOff>150191</xdr:rowOff>
    </xdr:to>
    <xdr:sp macro="" textlink="">
      <xdr:nvSpPr>
        <xdr:cNvPr id="425" name="楕円 424"/>
        <xdr:cNvSpPr/>
      </xdr:nvSpPr>
      <xdr:spPr>
        <a:xfrm>
          <a:off x="8699500" y="132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141318</xdr:rowOff>
    </xdr:from>
    <xdr:ext cx="469744" cy="259045"/>
    <xdr:sp macro="" textlink="">
      <xdr:nvSpPr>
        <xdr:cNvPr id="426" name="テキスト ボックス 425"/>
        <xdr:cNvSpPr txBox="1"/>
      </xdr:nvSpPr>
      <xdr:spPr>
        <a:xfrm>
          <a:off x="8515428" y="1334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44819</xdr:rowOff>
    </xdr:from>
    <xdr:to>
      <xdr:col>41</xdr:col>
      <xdr:colOff>101600</xdr:colOff>
      <xdr:row>77</xdr:row>
      <xdr:rowOff>146419</xdr:rowOff>
    </xdr:to>
    <xdr:sp macro="" textlink="">
      <xdr:nvSpPr>
        <xdr:cNvPr id="427" name="楕円 426"/>
        <xdr:cNvSpPr/>
      </xdr:nvSpPr>
      <xdr:spPr>
        <a:xfrm>
          <a:off x="7810500" y="132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137546</xdr:rowOff>
    </xdr:from>
    <xdr:ext cx="469744" cy="259045"/>
    <xdr:sp macro="" textlink="">
      <xdr:nvSpPr>
        <xdr:cNvPr id="428" name="テキスト ボックス 427"/>
        <xdr:cNvSpPr txBox="1"/>
      </xdr:nvSpPr>
      <xdr:spPr>
        <a:xfrm>
          <a:off x="7626428" y="133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138888</xdr:rowOff>
    </xdr:from>
    <xdr:to>
      <xdr:col>36</xdr:col>
      <xdr:colOff>165100</xdr:colOff>
      <xdr:row>77</xdr:row>
      <xdr:rowOff>69038</xdr:rowOff>
    </xdr:to>
    <xdr:sp macro="" textlink="">
      <xdr:nvSpPr>
        <xdr:cNvPr id="429" name="楕円 428"/>
        <xdr:cNvSpPr/>
      </xdr:nvSpPr>
      <xdr:spPr>
        <a:xfrm>
          <a:off x="6921500" y="131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60165</xdr:rowOff>
    </xdr:from>
    <xdr:ext cx="469744" cy="259045"/>
    <xdr:sp macro="" textlink="">
      <xdr:nvSpPr>
        <xdr:cNvPr id="430" name="テキスト ボックス 429"/>
        <xdr:cNvSpPr txBox="1"/>
      </xdr:nvSpPr>
      <xdr:spPr>
        <a:xfrm>
          <a:off x="6737428" y="132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64509</xdr:rowOff>
    </xdr:from>
    <xdr:to>
      <xdr:col>55</xdr:col>
      <xdr:colOff>0</xdr:colOff>
      <xdr:row>97</xdr:row>
      <xdr:rowOff>126364</xdr:rowOff>
    </xdr:to>
    <xdr:cxnSp macro="">
      <xdr:nvCxnSpPr>
        <xdr:cNvPr id="460" name="直線コネクタ 459"/>
        <xdr:cNvCxnSpPr/>
      </xdr:nvCxnSpPr>
      <xdr:spPr>
        <a:xfrm flipV="1">
          <a:off x="9639300" y="16695159"/>
          <a:ext cx="8382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126364</xdr:rowOff>
    </xdr:from>
    <xdr:to>
      <xdr:col>50</xdr:col>
      <xdr:colOff>114300</xdr:colOff>
      <xdr:row>98</xdr:row>
      <xdr:rowOff>26239</xdr:rowOff>
    </xdr:to>
    <xdr:cxnSp macro="">
      <xdr:nvCxnSpPr>
        <xdr:cNvPr id="463" name="直線コネクタ 462"/>
        <xdr:cNvCxnSpPr/>
      </xdr:nvCxnSpPr>
      <xdr:spPr>
        <a:xfrm flipV="1">
          <a:off x="8750300" y="16757014"/>
          <a:ext cx="889000" cy="7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131414</xdr:rowOff>
    </xdr:from>
    <xdr:to>
      <xdr:col>45</xdr:col>
      <xdr:colOff>177800</xdr:colOff>
      <xdr:row>98</xdr:row>
      <xdr:rowOff>26239</xdr:rowOff>
    </xdr:to>
    <xdr:cxnSp macro="">
      <xdr:nvCxnSpPr>
        <xdr:cNvPr id="466" name="直線コネクタ 465"/>
        <xdr:cNvCxnSpPr/>
      </xdr:nvCxnSpPr>
      <xdr:spPr>
        <a:xfrm>
          <a:off x="7861300" y="16762064"/>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131414</xdr:rowOff>
    </xdr:from>
    <xdr:to>
      <xdr:col>41</xdr:col>
      <xdr:colOff>50800</xdr:colOff>
      <xdr:row>98</xdr:row>
      <xdr:rowOff>5587</xdr:rowOff>
    </xdr:to>
    <xdr:cxnSp macro="">
      <xdr:nvCxnSpPr>
        <xdr:cNvPr id="469" name="直線コネクタ 468"/>
        <xdr:cNvCxnSpPr/>
      </xdr:nvCxnSpPr>
      <xdr:spPr>
        <a:xfrm flipV="1">
          <a:off x="6972300" y="16762064"/>
          <a:ext cx="889000" cy="4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13709</xdr:rowOff>
    </xdr:from>
    <xdr:to>
      <xdr:col>55</xdr:col>
      <xdr:colOff>50800</xdr:colOff>
      <xdr:row>97</xdr:row>
      <xdr:rowOff>115309</xdr:rowOff>
    </xdr:to>
    <xdr:sp macro="" textlink="">
      <xdr:nvSpPr>
        <xdr:cNvPr id="479" name="楕円 478"/>
        <xdr:cNvSpPr/>
      </xdr:nvSpPr>
      <xdr:spPr>
        <a:xfrm>
          <a:off x="10426700" y="166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163586</xdr:rowOff>
    </xdr:from>
    <xdr:ext cx="534377" cy="259045"/>
    <xdr:sp macro="" textlink="">
      <xdr:nvSpPr>
        <xdr:cNvPr id="480" name="土木費該当値テキスト"/>
        <xdr:cNvSpPr txBox="1"/>
      </xdr:nvSpPr>
      <xdr:spPr>
        <a:xfrm>
          <a:off x="10528300" y="166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75564</xdr:rowOff>
    </xdr:from>
    <xdr:to>
      <xdr:col>50</xdr:col>
      <xdr:colOff>165100</xdr:colOff>
      <xdr:row>98</xdr:row>
      <xdr:rowOff>5714</xdr:rowOff>
    </xdr:to>
    <xdr:sp macro="" textlink="">
      <xdr:nvSpPr>
        <xdr:cNvPr id="481" name="楕円 480"/>
        <xdr:cNvSpPr/>
      </xdr:nvSpPr>
      <xdr:spPr>
        <a:xfrm>
          <a:off x="9588500" y="167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168291</xdr:rowOff>
    </xdr:from>
    <xdr:ext cx="534377" cy="259045"/>
    <xdr:sp macro="" textlink="">
      <xdr:nvSpPr>
        <xdr:cNvPr id="482" name="テキスト ボックス 481"/>
        <xdr:cNvSpPr txBox="1"/>
      </xdr:nvSpPr>
      <xdr:spPr>
        <a:xfrm>
          <a:off x="9372111" y="167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146889</xdr:rowOff>
    </xdr:from>
    <xdr:to>
      <xdr:col>46</xdr:col>
      <xdr:colOff>38100</xdr:colOff>
      <xdr:row>98</xdr:row>
      <xdr:rowOff>77039</xdr:rowOff>
    </xdr:to>
    <xdr:sp macro="" textlink="">
      <xdr:nvSpPr>
        <xdr:cNvPr id="483" name="楕円 482"/>
        <xdr:cNvSpPr/>
      </xdr:nvSpPr>
      <xdr:spPr>
        <a:xfrm>
          <a:off x="8699500" y="167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68166</xdr:rowOff>
    </xdr:from>
    <xdr:ext cx="534377" cy="259045"/>
    <xdr:sp macro="" textlink="">
      <xdr:nvSpPr>
        <xdr:cNvPr id="484" name="テキスト ボックス 483"/>
        <xdr:cNvSpPr txBox="1"/>
      </xdr:nvSpPr>
      <xdr:spPr>
        <a:xfrm>
          <a:off x="8483111" y="1687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80614</xdr:rowOff>
    </xdr:from>
    <xdr:to>
      <xdr:col>41</xdr:col>
      <xdr:colOff>101600</xdr:colOff>
      <xdr:row>98</xdr:row>
      <xdr:rowOff>10764</xdr:rowOff>
    </xdr:to>
    <xdr:sp macro="" textlink="">
      <xdr:nvSpPr>
        <xdr:cNvPr id="485" name="楕円 484"/>
        <xdr:cNvSpPr/>
      </xdr:nvSpPr>
      <xdr:spPr>
        <a:xfrm>
          <a:off x="7810500" y="1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1891</xdr:rowOff>
    </xdr:from>
    <xdr:ext cx="534377" cy="259045"/>
    <xdr:sp macro="" textlink="">
      <xdr:nvSpPr>
        <xdr:cNvPr id="486" name="テキスト ボックス 485"/>
        <xdr:cNvSpPr txBox="1"/>
      </xdr:nvSpPr>
      <xdr:spPr>
        <a:xfrm>
          <a:off x="7594111" y="168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126237</xdr:rowOff>
    </xdr:from>
    <xdr:to>
      <xdr:col>36</xdr:col>
      <xdr:colOff>165100</xdr:colOff>
      <xdr:row>98</xdr:row>
      <xdr:rowOff>56387</xdr:rowOff>
    </xdr:to>
    <xdr:sp macro="" textlink="">
      <xdr:nvSpPr>
        <xdr:cNvPr id="487" name="楕円 486"/>
        <xdr:cNvSpPr/>
      </xdr:nvSpPr>
      <xdr:spPr>
        <a:xfrm>
          <a:off x="6921500" y="167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47514</xdr:rowOff>
    </xdr:from>
    <xdr:ext cx="534377" cy="259045"/>
    <xdr:sp macro="" textlink="">
      <xdr:nvSpPr>
        <xdr:cNvPr id="488" name="テキスト ボックス 487"/>
        <xdr:cNvSpPr txBox="1"/>
      </xdr:nvSpPr>
      <xdr:spPr>
        <a:xfrm>
          <a:off x="6705111" y="168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14610</xdr:rowOff>
    </xdr:from>
    <xdr:to>
      <xdr:col>85</xdr:col>
      <xdr:colOff>127000</xdr:colOff>
      <xdr:row>36</xdr:row>
      <xdr:rowOff>122144</xdr:rowOff>
    </xdr:to>
    <xdr:cxnSp macro="">
      <xdr:nvCxnSpPr>
        <xdr:cNvPr id="516" name="直線コネクタ 515"/>
        <xdr:cNvCxnSpPr/>
      </xdr:nvCxnSpPr>
      <xdr:spPr>
        <a:xfrm flipV="1">
          <a:off x="15481300" y="6186810"/>
          <a:ext cx="838200" cy="10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122144</xdr:rowOff>
    </xdr:from>
    <xdr:to>
      <xdr:col>81</xdr:col>
      <xdr:colOff>50800</xdr:colOff>
      <xdr:row>36</xdr:row>
      <xdr:rowOff>154056</xdr:rowOff>
    </xdr:to>
    <xdr:cxnSp macro="">
      <xdr:nvCxnSpPr>
        <xdr:cNvPr id="519" name="直線コネクタ 518"/>
        <xdr:cNvCxnSpPr/>
      </xdr:nvCxnSpPr>
      <xdr:spPr>
        <a:xfrm flipV="1">
          <a:off x="14592300" y="6294344"/>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154056</xdr:rowOff>
    </xdr:from>
    <xdr:to>
      <xdr:col>76</xdr:col>
      <xdr:colOff>114300</xdr:colOff>
      <xdr:row>37</xdr:row>
      <xdr:rowOff>18633</xdr:rowOff>
    </xdr:to>
    <xdr:cxnSp macro="">
      <xdr:nvCxnSpPr>
        <xdr:cNvPr id="522" name="直線コネクタ 521"/>
        <xdr:cNvCxnSpPr/>
      </xdr:nvCxnSpPr>
      <xdr:spPr>
        <a:xfrm flipV="1">
          <a:off x="13703300" y="6326256"/>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11593</xdr:rowOff>
    </xdr:from>
    <xdr:to>
      <xdr:col>71</xdr:col>
      <xdr:colOff>177800</xdr:colOff>
      <xdr:row>37</xdr:row>
      <xdr:rowOff>18633</xdr:rowOff>
    </xdr:to>
    <xdr:cxnSp macro="">
      <xdr:nvCxnSpPr>
        <xdr:cNvPr id="525" name="直線コネクタ 524"/>
        <xdr:cNvCxnSpPr/>
      </xdr:nvCxnSpPr>
      <xdr:spPr>
        <a:xfrm>
          <a:off x="12814300" y="5840893"/>
          <a:ext cx="889000" cy="5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9" name="テキスト ボックス 528"/>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135260</xdr:rowOff>
    </xdr:from>
    <xdr:to>
      <xdr:col>85</xdr:col>
      <xdr:colOff>177800</xdr:colOff>
      <xdr:row>36</xdr:row>
      <xdr:rowOff>65410</xdr:rowOff>
    </xdr:to>
    <xdr:sp macro="" textlink="">
      <xdr:nvSpPr>
        <xdr:cNvPr id="535" name="楕円 534"/>
        <xdr:cNvSpPr/>
      </xdr:nvSpPr>
      <xdr:spPr>
        <a:xfrm>
          <a:off x="16268700" y="61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158137</xdr:rowOff>
    </xdr:from>
    <xdr:ext cx="534377" cy="259045"/>
    <xdr:sp macro="" textlink="">
      <xdr:nvSpPr>
        <xdr:cNvPr id="536" name="消防費該当値テキスト"/>
        <xdr:cNvSpPr txBox="1"/>
      </xdr:nvSpPr>
      <xdr:spPr>
        <a:xfrm>
          <a:off x="16370300" y="59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71344</xdr:rowOff>
    </xdr:from>
    <xdr:to>
      <xdr:col>81</xdr:col>
      <xdr:colOff>101600</xdr:colOff>
      <xdr:row>37</xdr:row>
      <xdr:rowOff>1494</xdr:rowOff>
    </xdr:to>
    <xdr:sp macro="" textlink="">
      <xdr:nvSpPr>
        <xdr:cNvPr id="537" name="楕円 536"/>
        <xdr:cNvSpPr/>
      </xdr:nvSpPr>
      <xdr:spPr>
        <a:xfrm>
          <a:off x="15430500" y="62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164071</xdr:rowOff>
    </xdr:from>
    <xdr:ext cx="534377" cy="259045"/>
    <xdr:sp macro="" textlink="">
      <xdr:nvSpPr>
        <xdr:cNvPr id="538" name="テキスト ボックス 537"/>
        <xdr:cNvSpPr txBox="1"/>
      </xdr:nvSpPr>
      <xdr:spPr>
        <a:xfrm>
          <a:off x="15214111" y="633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103256</xdr:rowOff>
    </xdr:from>
    <xdr:to>
      <xdr:col>76</xdr:col>
      <xdr:colOff>165100</xdr:colOff>
      <xdr:row>37</xdr:row>
      <xdr:rowOff>33406</xdr:rowOff>
    </xdr:to>
    <xdr:sp macro="" textlink="">
      <xdr:nvSpPr>
        <xdr:cNvPr id="539" name="楕円 538"/>
        <xdr:cNvSpPr/>
      </xdr:nvSpPr>
      <xdr:spPr>
        <a:xfrm>
          <a:off x="14541500" y="62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24533</xdr:rowOff>
    </xdr:from>
    <xdr:ext cx="534377" cy="259045"/>
    <xdr:sp macro="" textlink="">
      <xdr:nvSpPr>
        <xdr:cNvPr id="540" name="テキスト ボックス 539"/>
        <xdr:cNvSpPr txBox="1"/>
      </xdr:nvSpPr>
      <xdr:spPr>
        <a:xfrm>
          <a:off x="14325111" y="636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139283</xdr:rowOff>
    </xdr:from>
    <xdr:to>
      <xdr:col>72</xdr:col>
      <xdr:colOff>38100</xdr:colOff>
      <xdr:row>37</xdr:row>
      <xdr:rowOff>69433</xdr:rowOff>
    </xdr:to>
    <xdr:sp macro="" textlink="">
      <xdr:nvSpPr>
        <xdr:cNvPr id="541" name="楕円 540"/>
        <xdr:cNvSpPr/>
      </xdr:nvSpPr>
      <xdr:spPr>
        <a:xfrm>
          <a:off x="13652500" y="63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60560</xdr:rowOff>
    </xdr:from>
    <xdr:ext cx="534377" cy="259045"/>
    <xdr:sp macro="" textlink="">
      <xdr:nvSpPr>
        <xdr:cNvPr id="542" name="テキスト ボックス 541"/>
        <xdr:cNvSpPr txBox="1"/>
      </xdr:nvSpPr>
      <xdr:spPr>
        <a:xfrm>
          <a:off x="13436111" y="640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132243</xdr:rowOff>
    </xdr:from>
    <xdr:to>
      <xdr:col>67</xdr:col>
      <xdr:colOff>101600</xdr:colOff>
      <xdr:row>34</xdr:row>
      <xdr:rowOff>62393</xdr:rowOff>
    </xdr:to>
    <xdr:sp macro="" textlink="">
      <xdr:nvSpPr>
        <xdr:cNvPr id="543" name="楕円 542"/>
        <xdr:cNvSpPr/>
      </xdr:nvSpPr>
      <xdr:spPr>
        <a:xfrm>
          <a:off x="12763500" y="57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78920</xdr:rowOff>
    </xdr:from>
    <xdr:ext cx="534377" cy="259045"/>
    <xdr:sp macro="" textlink="">
      <xdr:nvSpPr>
        <xdr:cNvPr id="544" name="テキスト ボックス 543"/>
        <xdr:cNvSpPr txBox="1"/>
      </xdr:nvSpPr>
      <xdr:spPr>
        <a:xfrm>
          <a:off x="12547111" y="55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133544</xdr:rowOff>
    </xdr:from>
    <xdr:to>
      <xdr:col>85</xdr:col>
      <xdr:colOff>127000</xdr:colOff>
      <xdr:row>55</xdr:row>
      <xdr:rowOff>27653</xdr:rowOff>
    </xdr:to>
    <xdr:cxnSp macro="">
      <xdr:nvCxnSpPr>
        <xdr:cNvPr id="576" name="直線コネクタ 575"/>
        <xdr:cNvCxnSpPr/>
      </xdr:nvCxnSpPr>
      <xdr:spPr>
        <a:xfrm flipV="1">
          <a:off x="15481300" y="9391844"/>
          <a:ext cx="838200" cy="6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27653</xdr:rowOff>
    </xdr:from>
    <xdr:to>
      <xdr:col>81</xdr:col>
      <xdr:colOff>50800</xdr:colOff>
      <xdr:row>57</xdr:row>
      <xdr:rowOff>73961</xdr:rowOff>
    </xdr:to>
    <xdr:cxnSp macro="">
      <xdr:nvCxnSpPr>
        <xdr:cNvPr id="579" name="直線コネクタ 578"/>
        <xdr:cNvCxnSpPr/>
      </xdr:nvCxnSpPr>
      <xdr:spPr>
        <a:xfrm flipV="1">
          <a:off x="14592300" y="9457403"/>
          <a:ext cx="889000" cy="38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32683</xdr:rowOff>
    </xdr:from>
    <xdr:to>
      <xdr:col>76</xdr:col>
      <xdr:colOff>114300</xdr:colOff>
      <xdr:row>57</xdr:row>
      <xdr:rowOff>73961</xdr:rowOff>
    </xdr:to>
    <xdr:cxnSp macro="">
      <xdr:nvCxnSpPr>
        <xdr:cNvPr id="582" name="直線コネクタ 581"/>
        <xdr:cNvCxnSpPr/>
      </xdr:nvCxnSpPr>
      <xdr:spPr>
        <a:xfrm>
          <a:off x="13703300" y="9633883"/>
          <a:ext cx="889000" cy="2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32683</xdr:rowOff>
    </xdr:from>
    <xdr:to>
      <xdr:col>71</xdr:col>
      <xdr:colOff>177800</xdr:colOff>
      <xdr:row>56</xdr:row>
      <xdr:rowOff>125870</xdr:rowOff>
    </xdr:to>
    <xdr:cxnSp macro="">
      <xdr:nvCxnSpPr>
        <xdr:cNvPr id="585" name="直線コネクタ 584"/>
        <xdr:cNvCxnSpPr/>
      </xdr:nvCxnSpPr>
      <xdr:spPr>
        <a:xfrm flipV="1">
          <a:off x="12814300" y="9633883"/>
          <a:ext cx="889000" cy="9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82744</xdr:rowOff>
    </xdr:from>
    <xdr:to>
      <xdr:col>85</xdr:col>
      <xdr:colOff>177800</xdr:colOff>
      <xdr:row>55</xdr:row>
      <xdr:rowOff>12894</xdr:rowOff>
    </xdr:to>
    <xdr:sp macro="" textlink="">
      <xdr:nvSpPr>
        <xdr:cNvPr id="595" name="楕円 594"/>
        <xdr:cNvSpPr/>
      </xdr:nvSpPr>
      <xdr:spPr>
        <a:xfrm>
          <a:off x="16268700" y="93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105621</xdr:rowOff>
    </xdr:from>
    <xdr:ext cx="534377" cy="259045"/>
    <xdr:sp macro="" textlink="">
      <xdr:nvSpPr>
        <xdr:cNvPr id="596" name="教育費該当値テキスト"/>
        <xdr:cNvSpPr txBox="1"/>
      </xdr:nvSpPr>
      <xdr:spPr>
        <a:xfrm>
          <a:off x="16370300" y="91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148303</xdr:rowOff>
    </xdr:from>
    <xdr:to>
      <xdr:col>81</xdr:col>
      <xdr:colOff>101600</xdr:colOff>
      <xdr:row>55</xdr:row>
      <xdr:rowOff>78453</xdr:rowOff>
    </xdr:to>
    <xdr:sp macro="" textlink="">
      <xdr:nvSpPr>
        <xdr:cNvPr id="597" name="楕円 596"/>
        <xdr:cNvSpPr/>
      </xdr:nvSpPr>
      <xdr:spPr>
        <a:xfrm>
          <a:off x="15430500" y="94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94980</xdr:rowOff>
    </xdr:from>
    <xdr:ext cx="534377" cy="259045"/>
    <xdr:sp macro="" textlink="">
      <xdr:nvSpPr>
        <xdr:cNvPr id="598" name="テキスト ボックス 597"/>
        <xdr:cNvSpPr txBox="1"/>
      </xdr:nvSpPr>
      <xdr:spPr>
        <a:xfrm>
          <a:off x="15214111" y="91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23161</xdr:rowOff>
    </xdr:from>
    <xdr:to>
      <xdr:col>76</xdr:col>
      <xdr:colOff>165100</xdr:colOff>
      <xdr:row>57</xdr:row>
      <xdr:rowOff>124761</xdr:rowOff>
    </xdr:to>
    <xdr:sp macro="" textlink="">
      <xdr:nvSpPr>
        <xdr:cNvPr id="599" name="楕円 598"/>
        <xdr:cNvSpPr/>
      </xdr:nvSpPr>
      <xdr:spPr>
        <a:xfrm>
          <a:off x="14541500" y="97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115888</xdr:rowOff>
    </xdr:from>
    <xdr:ext cx="534377" cy="259045"/>
    <xdr:sp macro="" textlink="">
      <xdr:nvSpPr>
        <xdr:cNvPr id="600" name="テキスト ボックス 599"/>
        <xdr:cNvSpPr txBox="1"/>
      </xdr:nvSpPr>
      <xdr:spPr>
        <a:xfrm>
          <a:off x="14325111" y="98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153333</xdr:rowOff>
    </xdr:from>
    <xdr:to>
      <xdr:col>72</xdr:col>
      <xdr:colOff>38100</xdr:colOff>
      <xdr:row>56</xdr:row>
      <xdr:rowOff>83483</xdr:rowOff>
    </xdr:to>
    <xdr:sp macro="" textlink="">
      <xdr:nvSpPr>
        <xdr:cNvPr id="601" name="楕円 600"/>
        <xdr:cNvSpPr/>
      </xdr:nvSpPr>
      <xdr:spPr>
        <a:xfrm>
          <a:off x="13652500" y="95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100010</xdr:rowOff>
    </xdr:from>
    <xdr:ext cx="534377" cy="259045"/>
    <xdr:sp macro="" textlink="">
      <xdr:nvSpPr>
        <xdr:cNvPr id="602" name="テキスト ボックス 601"/>
        <xdr:cNvSpPr txBox="1"/>
      </xdr:nvSpPr>
      <xdr:spPr>
        <a:xfrm>
          <a:off x="13436111" y="93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75070</xdr:rowOff>
    </xdr:from>
    <xdr:to>
      <xdr:col>67</xdr:col>
      <xdr:colOff>101600</xdr:colOff>
      <xdr:row>57</xdr:row>
      <xdr:rowOff>5220</xdr:rowOff>
    </xdr:to>
    <xdr:sp macro="" textlink="">
      <xdr:nvSpPr>
        <xdr:cNvPr id="603" name="楕円 602"/>
        <xdr:cNvSpPr/>
      </xdr:nvSpPr>
      <xdr:spPr>
        <a:xfrm>
          <a:off x="12763500" y="96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167797</xdr:rowOff>
    </xdr:from>
    <xdr:ext cx="534377" cy="259045"/>
    <xdr:sp macro="" textlink="">
      <xdr:nvSpPr>
        <xdr:cNvPr id="604" name="テキスト ボックス 603"/>
        <xdr:cNvSpPr txBox="1"/>
      </xdr:nvSpPr>
      <xdr:spPr>
        <a:xfrm>
          <a:off x="12547111" y="9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150335</xdr:rowOff>
    </xdr:from>
    <xdr:to>
      <xdr:col>85</xdr:col>
      <xdr:colOff>127000</xdr:colOff>
      <xdr:row>79</xdr:row>
      <xdr:rowOff>31071</xdr:rowOff>
    </xdr:to>
    <xdr:cxnSp macro="">
      <xdr:nvCxnSpPr>
        <xdr:cNvPr id="635" name="直線コネクタ 634"/>
        <xdr:cNvCxnSpPr/>
      </xdr:nvCxnSpPr>
      <xdr:spPr>
        <a:xfrm flipV="1">
          <a:off x="15481300" y="13523435"/>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31071</xdr:rowOff>
    </xdr:from>
    <xdr:to>
      <xdr:col>81</xdr:col>
      <xdr:colOff>50800</xdr:colOff>
      <xdr:row>79</xdr:row>
      <xdr:rowOff>38202</xdr:rowOff>
    </xdr:to>
    <xdr:cxnSp macro="">
      <xdr:nvCxnSpPr>
        <xdr:cNvPr id="638" name="直線コネクタ 637"/>
        <xdr:cNvCxnSpPr/>
      </xdr:nvCxnSpPr>
      <xdr:spPr>
        <a:xfrm flipV="1">
          <a:off x="14592300" y="13575621"/>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38202</xdr:rowOff>
    </xdr:from>
    <xdr:to>
      <xdr:col>76</xdr:col>
      <xdr:colOff>114300</xdr:colOff>
      <xdr:row>79</xdr:row>
      <xdr:rowOff>41064</xdr:rowOff>
    </xdr:to>
    <xdr:cxnSp macro="">
      <xdr:nvCxnSpPr>
        <xdr:cNvPr id="641" name="直線コネクタ 640"/>
        <xdr:cNvCxnSpPr/>
      </xdr:nvCxnSpPr>
      <xdr:spPr>
        <a:xfrm flipV="1">
          <a:off x="13703300" y="13582752"/>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41064</xdr:rowOff>
    </xdr:from>
    <xdr:to>
      <xdr:col>71</xdr:col>
      <xdr:colOff>177800</xdr:colOff>
      <xdr:row>79</xdr:row>
      <xdr:rowOff>51634</xdr:rowOff>
    </xdr:to>
    <xdr:cxnSp macro="">
      <xdr:nvCxnSpPr>
        <xdr:cNvPr id="644" name="直線コネクタ 643"/>
        <xdr:cNvCxnSpPr/>
      </xdr:nvCxnSpPr>
      <xdr:spPr>
        <a:xfrm flipV="1">
          <a:off x="12814300" y="13585614"/>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6" name="テキスト ボックス 645"/>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99535</xdr:rowOff>
    </xdr:from>
    <xdr:to>
      <xdr:col>85</xdr:col>
      <xdr:colOff>177800</xdr:colOff>
      <xdr:row>79</xdr:row>
      <xdr:rowOff>29685</xdr:rowOff>
    </xdr:to>
    <xdr:sp macro="" textlink="">
      <xdr:nvSpPr>
        <xdr:cNvPr id="654" name="楕円 653"/>
        <xdr:cNvSpPr/>
      </xdr:nvSpPr>
      <xdr:spPr>
        <a:xfrm>
          <a:off x="16268700" y="134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58912</xdr:rowOff>
    </xdr:from>
    <xdr:ext cx="534377" cy="259045"/>
    <xdr:sp macro="" textlink="">
      <xdr:nvSpPr>
        <xdr:cNvPr id="655" name="災害復旧費該当値テキスト"/>
        <xdr:cNvSpPr txBox="1"/>
      </xdr:nvSpPr>
      <xdr:spPr>
        <a:xfrm>
          <a:off x="16370300" y="132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151721</xdr:rowOff>
    </xdr:from>
    <xdr:to>
      <xdr:col>81</xdr:col>
      <xdr:colOff>101600</xdr:colOff>
      <xdr:row>79</xdr:row>
      <xdr:rowOff>81871</xdr:rowOff>
    </xdr:to>
    <xdr:sp macro="" textlink="">
      <xdr:nvSpPr>
        <xdr:cNvPr id="656" name="楕円 655"/>
        <xdr:cNvSpPr/>
      </xdr:nvSpPr>
      <xdr:spPr>
        <a:xfrm>
          <a:off x="15430500" y="135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98398</xdr:rowOff>
    </xdr:from>
    <xdr:ext cx="469744" cy="259045"/>
    <xdr:sp macro="" textlink="">
      <xdr:nvSpPr>
        <xdr:cNvPr id="657" name="テキスト ボックス 656"/>
        <xdr:cNvSpPr txBox="1"/>
      </xdr:nvSpPr>
      <xdr:spPr>
        <a:xfrm>
          <a:off x="15246428" y="1330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158852</xdr:rowOff>
    </xdr:from>
    <xdr:to>
      <xdr:col>76</xdr:col>
      <xdr:colOff>165100</xdr:colOff>
      <xdr:row>79</xdr:row>
      <xdr:rowOff>89002</xdr:rowOff>
    </xdr:to>
    <xdr:sp macro="" textlink="">
      <xdr:nvSpPr>
        <xdr:cNvPr id="658" name="楕円 657"/>
        <xdr:cNvSpPr/>
      </xdr:nvSpPr>
      <xdr:spPr>
        <a:xfrm>
          <a:off x="14541500" y="135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105529</xdr:rowOff>
    </xdr:from>
    <xdr:ext cx="469744" cy="259045"/>
    <xdr:sp macro="" textlink="">
      <xdr:nvSpPr>
        <xdr:cNvPr id="659" name="テキスト ボックス 658"/>
        <xdr:cNvSpPr txBox="1"/>
      </xdr:nvSpPr>
      <xdr:spPr>
        <a:xfrm>
          <a:off x="14357428" y="1330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161714</xdr:rowOff>
    </xdr:from>
    <xdr:to>
      <xdr:col>72</xdr:col>
      <xdr:colOff>38100</xdr:colOff>
      <xdr:row>79</xdr:row>
      <xdr:rowOff>91864</xdr:rowOff>
    </xdr:to>
    <xdr:sp macro="" textlink="">
      <xdr:nvSpPr>
        <xdr:cNvPr id="660" name="楕円 659"/>
        <xdr:cNvSpPr/>
      </xdr:nvSpPr>
      <xdr:spPr>
        <a:xfrm>
          <a:off x="13652500" y="135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108391</xdr:rowOff>
    </xdr:from>
    <xdr:ext cx="469744" cy="259045"/>
    <xdr:sp macro="" textlink="">
      <xdr:nvSpPr>
        <xdr:cNvPr id="661" name="テキスト ボックス 660"/>
        <xdr:cNvSpPr txBox="1"/>
      </xdr:nvSpPr>
      <xdr:spPr>
        <a:xfrm>
          <a:off x="13468428" y="1331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834</xdr:rowOff>
    </xdr:from>
    <xdr:to>
      <xdr:col>67</xdr:col>
      <xdr:colOff>101600</xdr:colOff>
      <xdr:row>79</xdr:row>
      <xdr:rowOff>102434</xdr:rowOff>
    </xdr:to>
    <xdr:sp macro="" textlink="">
      <xdr:nvSpPr>
        <xdr:cNvPr id="662" name="楕円 661"/>
        <xdr:cNvSpPr/>
      </xdr:nvSpPr>
      <xdr:spPr>
        <a:xfrm>
          <a:off x="12763500" y="135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93561</xdr:rowOff>
    </xdr:from>
    <xdr:ext cx="469744" cy="259045"/>
    <xdr:sp macro="" textlink="">
      <xdr:nvSpPr>
        <xdr:cNvPr id="663" name="テキスト ボックス 662"/>
        <xdr:cNvSpPr txBox="1"/>
      </xdr:nvSpPr>
      <xdr:spPr>
        <a:xfrm>
          <a:off x="12579428" y="1363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8370</xdr:rowOff>
    </xdr:from>
    <xdr:to>
      <xdr:col>85</xdr:col>
      <xdr:colOff>127000</xdr:colOff>
      <xdr:row>94</xdr:row>
      <xdr:rowOff>32347</xdr:rowOff>
    </xdr:to>
    <xdr:cxnSp macro="">
      <xdr:nvCxnSpPr>
        <xdr:cNvPr id="692" name="直線コネクタ 691"/>
        <xdr:cNvCxnSpPr/>
      </xdr:nvCxnSpPr>
      <xdr:spPr>
        <a:xfrm>
          <a:off x="15481300" y="16124670"/>
          <a:ext cx="8382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151422</xdr:rowOff>
    </xdr:from>
    <xdr:to>
      <xdr:col>81</xdr:col>
      <xdr:colOff>50800</xdr:colOff>
      <xdr:row>94</xdr:row>
      <xdr:rowOff>8370</xdr:rowOff>
    </xdr:to>
    <xdr:cxnSp macro="">
      <xdr:nvCxnSpPr>
        <xdr:cNvPr id="695" name="直線コネクタ 694"/>
        <xdr:cNvCxnSpPr/>
      </xdr:nvCxnSpPr>
      <xdr:spPr>
        <a:xfrm>
          <a:off x="14592300" y="16096272"/>
          <a:ext cx="889000" cy="2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151422</xdr:rowOff>
    </xdr:from>
    <xdr:to>
      <xdr:col>76</xdr:col>
      <xdr:colOff>114300</xdr:colOff>
      <xdr:row>94</xdr:row>
      <xdr:rowOff>11785</xdr:rowOff>
    </xdr:to>
    <xdr:cxnSp macro="">
      <xdr:nvCxnSpPr>
        <xdr:cNvPr id="698" name="直線コネクタ 697"/>
        <xdr:cNvCxnSpPr/>
      </xdr:nvCxnSpPr>
      <xdr:spPr>
        <a:xfrm flipV="1">
          <a:off x="13703300" y="16096272"/>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11785</xdr:rowOff>
    </xdr:from>
    <xdr:to>
      <xdr:col>71</xdr:col>
      <xdr:colOff>177800</xdr:colOff>
      <xdr:row>94</xdr:row>
      <xdr:rowOff>52539</xdr:rowOff>
    </xdr:to>
    <xdr:cxnSp macro="">
      <xdr:nvCxnSpPr>
        <xdr:cNvPr id="701" name="直線コネクタ 700"/>
        <xdr:cNvCxnSpPr/>
      </xdr:nvCxnSpPr>
      <xdr:spPr>
        <a:xfrm flipV="1">
          <a:off x="12814300" y="16128085"/>
          <a:ext cx="889000" cy="4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152997</xdr:rowOff>
    </xdr:from>
    <xdr:to>
      <xdr:col>85</xdr:col>
      <xdr:colOff>177800</xdr:colOff>
      <xdr:row>94</xdr:row>
      <xdr:rowOff>83147</xdr:rowOff>
    </xdr:to>
    <xdr:sp macro="" textlink="">
      <xdr:nvSpPr>
        <xdr:cNvPr id="711" name="楕円 710"/>
        <xdr:cNvSpPr/>
      </xdr:nvSpPr>
      <xdr:spPr>
        <a:xfrm>
          <a:off x="16268700" y="160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4424</xdr:rowOff>
    </xdr:from>
    <xdr:ext cx="534377" cy="259045"/>
    <xdr:sp macro="" textlink="">
      <xdr:nvSpPr>
        <xdr:cNvPr id="712" name="公債費該当値テキスト"/>
        <xdr:cNvSpPr txBox="1"/>
      </xdr:nvSpPr>
      <xdr:spPr>
        <a:xfrm>
          <a:off x="16370300" y="1594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129020</xdr:rowOff>
    </xdr:from>
    <xdr:to>
      <xdr:col>81</xdr:col>
      <xdr:colOff>101600</xdr:colOff>
      <xdr:row>94</xdr:row>
      <xdr:rowOff>59170</xdr:rowOff>
    </xdr:to>
    <xdr:sp macro="" textlink="">
      <xdr:nvSpPr>
        <xdr:cNvPr id="713" name="楕円 712"/>
        <xdr:cNvSpPr/>
      </xdr:nvSpPr>
      <xdr:spPr>
        <a:xfrm>
          <a:off x="15430500" y="160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75697</xdr:rowOff>
    </xdr:from>
    <xdr:ext cx="534377" cy="259045"/>
    <xdr:sp macro="" textlink="">
      <xdr:nvSpPr>
        <xdr:cNvPr id="714" name="テキスト ボックス 713"/>
        <xdr:cNvSpPr txBox="1"/>
      </xdr:nvSpPr>
      <xdr:spPr>
        <a:xfrm>
          <a:off x="15214111" y="1584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100622</xdr:rowOff>
    </xdr:from>
    <xdr:to>
      <xdr:col>76</xdr:col>
      <xdr:colOff>165100</xdr:colOff>
      <xdr:row>94</xdr:row>
      <xdr:rowOff>30772</xdr:rowOff>
    </xdr:to>
    <xdr:sp macro="" textlink="">
      <xdr:nvSpPr>
        <xdr:cNvPr id="715" name="楕円 714"/>
        <xdr:cNvSpPr/>
      </xdr:nvSpPr>
      <xdr:spPr>
        <a:xfrm>
          <a:off x="14541500" y="160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47299</xdr:rowOff>
    </xdr:from>
    <xdr:ext cx="534377" cy="259045"/>
    <xdr:sp macro="" textlink="">
      <xdr:nvSpPr>
        <xdr:cNvPr id="716" name="テキスト ボックス 715"/>
        <xdr:cNvSpPr txBox="1"/>
      </xdr:nvSpPr>
      <xdr:spPr>
        <a:xfrm>
          <a:off x="14325111" y="158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132435</xdr:rowOff>
    </xdr:from>
    <xdr:to>
      <xdr:col>72</xdr:col>
      <xdr:colOff>38100</xdr:colOff>
      <xdr:row>94</xdr:row>
      <xdr:rowOff>62585</xdr:rowOff>
    </xdr:to>
    <xdr:sp macro="" textlink="">
      <xdr:nvSpPr>
        <xdr:cNvPr id="717" name="楕円 716"/>
        <xdr:cNvSpPr/>
      </xdr:nvSpPr>
      <xdr:spPr>
        <a:xfrm>
          <a:off x="13652500" y="160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79112</xdr:rowOff>
    </xdr:from>
    <xdr:ext cx="534377" cy="259045"/>
    <xdr:sp macro="" textlink="">
      <xdr:nvSpPr>
        <xdr:cNvPr id="718" name="テキスト ボックス 717"/>
        <xdr:cNvSpPr txBox="1"/>
      </xdr:nvSpPr>
      <xdr:spPr>
        <a:xfrm>
          <a:off x="13436111" y="1585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1739</xdr:rowOff>
    </xdr:from>
    <xdr:to>
      <xdr:col>67</xdr:col>
      <xdr:colOff>101600</xdr:colOff>
      <xdr:row>94</xdr:row>
      <xdr:rowOff>103339</xdr:rowOff>
    </xdr:to>
    <xdr:sp macro="" textlink="">
      <xdr:nvSpPr>
        <xdr:cNvPr id="719" name="楕円 718"/>
        <xdr:cNvSpPr/>
      </xdr:nvSpPr>
      <xdr:spPr>
        <a:xfrm>
          <a:off x="12763500" y="161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119866</xdr:rowOff>
    </xdr:from>
    <xdr:ext cx="534377" cy="259045"/>
    <xdr:sp macro="" textlink="">
      <xdr:nvSpPr>
        <xdr:cNvPr id="720" name="テキスト ボックス 719"/>
        <xdr:cNvSpPr txBox="1"/>
      </xdr:nvSpPr>
      <xdr:spPr>
        <a:xfrm>
          <a:off x="12547111" y="158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山鹿市の自治体規模が小さいため、全国平均と比べると、住民一人当たりのコストは割高である。人口及び産業構造等が類似する類似団体平均と比較すると、議会費、民生費、農林水産業費、</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教育費、災害復旧費、公債費のコストが割高である。議会費については、合併後議員定数の削減（</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人）に取り組むなど、行政改革を進めており、今後も引き続き、住民の意見を適切に反映できる規模の議員定数により、議会運営を図っていく。民生費については、高齢化の進展や本市独自の子ども医療費対策等の影響であり、今後も適正な給付水準の確保に努めていく。農林水産業費については、本市の基幹産業である農業等の振興を図るものであり、今後も、積極的に充実させていく。</a:t>
          </a:r>
          <a:r>
            <a:rPr kumimoji="1" lang="ja-JP" altLang="en-US" sz="1100">
              <a:solidFill>
                <a:schemeClr val="dk1"/>
              </a:solidFill>
              <a:effectLst/>
              <a:latin typeface="+mn-lt"/>
              <a:ea typeface="+mn-ea"/>
              <a:cs typeface="+mn-cs"/>
            </a:rPr>
            <a:t>消防費については、特殊消防車両の更新の影響により増加しているが、今後も</a:t>
          </a:r>
          <a:r>
            <a:rPr kumimoji="1" lang="ja-JP" altLang="ja-JP" sz="1100">
              <a:solidFill>
                <a:schemeClr val="dk1"/>
              </a:solidFill>
              <a:effectLst/>
              <a:latin typeface="+mn-lt"/>
              <a:ea typeface="+mn-ea"/>
              <a:cs typeface="+mn-cs"/>
            </a:rPr>
            <a:t>消防庁舎施設整備</a:t>
          </a:r>
          <a:r>
            <a:rPr kumimoji="1" lang="ja-JP" altLang="en-US" sz="1100">
              <a:solidFill>
                <a:schemeClr val="dk1"/>
              </a:solidFill>
              <a:effectLst/>
              <a:latin typeface="+mn-lt"/>
              <a:ea typeface="+mn-ea"/>
              <a:cs typeface="+mn-cs"/>
            </a:rPr>
            <a:t>及び防災行政無線施設整備を予定しているため増加する見込みである。</a:t>
          </a:r>
          <a:r>
            <a:rPr kumimoji="1" lang="ja-JP" altLang="ja-JP" sz="1100">
              <a:solidFill>
                <a:schemeClr val="dk1"/>
              </a:solidFill>
              <a:effectLst/>
              <a:latin typeface="+mn-lt"/>
              <a:ea typeface="+mn-ea"/>
              <a:cs typeface="+mn-cs"/>
            </a:rPr>
            <a:t>教育費については、学校規模適正化事業の影響により、増加しているが、今後も、学校施設の老朽化対策、トイレの洋式化など環境改善を図っていくため、高止まりする見込みである。災害復旧費については、豪雨の影響であり、近年の災害状況を鑑みると、毎年度、一定程度の支出が必要なものである。公債費については、近年の大型投資や地方財政の財源不足に対応するための臨時財政対策債に係る公債費償還の影響で増加傾向にあり、将来世代に負担を先送りしない財政運営を図るため、極力、交付税措置が高い起債を活用しつつ、適正水準の確保を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及び実質収支額については、概ね適正水準で推移しているが、財政調整基金は、一般財源の減少（交付税の算定特例終了、生産年齢人口減少</a:t>
          </a:r>
          <a:r>
            <a:rPr kumimoji="1" lang="ja-JP" altLang="en-US" sz="1100">
              <a:solidFill>
                <a:schemeClr val="dk1"/>
              </a:solidFill>
              <a:effectLst/>
              <a:latin typeface="+mn-lt"/>
              <a:ea typeface="+mn-ea"/>
              <a:cs typeface="+mn-cs"/>
            </a:rPr>
            <a:t>及び新型コロナウイルス感染症</a:t>
          </a:r>
          <a:r>
            <a:rPr kumimoji="1" lang="ja-JP" altLang="ja-JP" sz="1100">
              <a:solidFill>
                <a:schemeClr val="dk1"/>
              </a:solidFill>
              <a:effectLst/>
              <a:latin typeface="+mn-lt"/>
              <a:ea typeface="+mn-ea"/>
              <a:cs typeface="+mn-cs"/>
            </a:rPr>
            <a:t>に起因する税収等の減少など）への補填策として活用を予定しており、減少</a:t>
          </a:r>
          <a:r>
            <a:rPr kumimoji="1" lang="ja-JP" altLang="en-US" sz="1100">
              <a:solidFill>
                <a:schemeClr val="dk1"/>
              </a:solidFill>
              <a:effectLst/>
              <a:latin typeface="+mn-lt"/>
              <a:ea typeface="+mn-ea"/>
              <a:cs typeface="+mn-cs"/>
            </a:rPr>
            <a:t>が見込まれる</a:t>
          </a:r>
          <a:r>
            <a:rPr kumimoji="1" lang="ja-JP" altLang="ja-JP" sz="1100">
              <a:solidFill>
                <a:schemeClr val="dk1"/>
              </a:solidFill>
              <a:effectLst/>
              <a:latin typeface="+mn-lt"/>
              <a:ea typeface="+mn-ea"/>
              <a:cs typeface="+mn-cs"/>
            </a:rPr>
            <a:t>。実質単年度収支は、交付税算定特例の縮減に伴う地方交付税の減少</a:t>
          </a:r>
          <a:r>
            <a:rPr kumimoji="1" lang="ja-JP" altLang="en-US" sz="1100">
              <a:solidFill>
                <a:schemeClr val="dk1"/>
              </a:solidFill>
              <a:effectLst/>
              <a:latin typeface="+mn-lt"/>
              <a:ea typeface="+mn-ea"/>
              <a:cs typeface="+mn-cs"/>
            </a:rPr>
            <a:t>に加え、人件費、</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影響により、前年</a:t>
          </a:r>
          <a:r>
            <a:rPr kumimoji="1" lang="ja-JP" altLang="en-US" sz="1100">
              <a:solidFill>
                <a:schemeClr val="dk1"/>
              </a:solidFill>
              <a:effectLst/>
              <a:latin typeface="+mn-lt"/>
              <a:ea typeface="+mn-ea"/>
              <a:cs typeface="+mn-cs"/>
            </a:rPr>
            <a:t>度から</a:t>
          </a:r>
          <a:r>
            <a:rPr kumimoji="1" lang="en-US" altLang="ja-JP" sz="1100">
              <a:solidFill>
                <a:schemeClr val="dk1"/>
              </a:solidFill>
              <a:effectLst/>
              <a:latin typeface="+mn-lt"/>
              <a:ea typeface="+mn-ea"/>
              <a:cs typeface="+mn-cs"/>
            </a:rPr>
            <a:t>2.73</a:t>
          </a:r>
          <a:r>
            <a:rPr kumimoji="1" lang="ja-JP" altLang="ja-JP" sz="1100">
              <a:solidFill>
                <a:schemeClr val="dk1"/>
              </a:solidFill>
              <a:effectLst/>
              <a:latin typeface="+mn-lt"/>
              <a:ea typeface="+mn-ea"/>
              <a:cs typeface="+mn-cs"/>
            </a:rPr>
            <a:t>ポイント低下した。引き続き、社会経済情勢の変化を的確に把握し、環境変化に柔軟に対応できる財政運営を図</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年度については、全会計にお</a:t>
          </a:r>
          <a:r>
            <a:rPr kumimoji="1" lang="ja-JP" altLang="en-US" sz="1100">
              <a:solidFill>
                <a:schemeClr val="dk1"/>
              </a:solidFill>
              <a:effectLst/>
              <a:latin typeface="+mn-lt"/>
              <a:ea typeface="+mn-ea"/>
              <a:cs typeface="+mn-cs"/>
            </a:rPr>
            <a:t>ける連結実質収支額は、</a:t>
          </a:r>
          <a:r>
            <a:rPr kumimoji="1" lang="en-US" altLang="ja-JP" sz="1100">
              <a:solidFill>
                <a:schemeClr val="dk1"/>
              </a:solidFill>
              <a:effectLst/>
              <a:latin typeface="+mn-lt"/>
              <a:ea typeface="+mn-ea"/>
              <a:cs typeface="+mn-cs"/>
            </a:rPr>
            <a:t>3,559</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黒字決算であり、連結実質赤字比率は比率なしとなっている。しかしながら、病院事業会計においては、平成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年度以降に生じた資金不足により、累積欠損金を約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百万円抱えている。</a:t>
          </a:r>
          <a:endParaRPr lang="ja-JP" altLang="ja-JP" sz="1400">
            <a:effectLst/>
          </a:endParaRPr>
        </a:p>
        <a:p>
          <a:r>
            <a:rPr kumimoji="1" lang="ja-JP" altLang="ja-JP" sz="1100">
              <a:solidFill>
                <a:schemeClr val="dk1"/>
              </a:solidFill>
              <a:effectLst/>
              <a:latin typeface="+mn-lt"/>
              <a:ea typeface="+mn-ea"/>
              <a:cs typeface="+mn-cs"/>
            </a:rPr>
            <a:t>　このことから、病院事業会計においては、</a:t>
          </a:r>
          <a:r>
            <a:rPr kumimoji="1" lang="en-US" altLang="ja-JP" sz="1100">
              <a:solidFill>
                <a:schemeClr val="dk1"/>
              </a:solidFill>
              <a:effectLst/>
              <a:latin typeface="+mn-lt"/>
              <a:ea typeface="+mn-ea"/>
              <a:cs typeface="+mn-cs"/>
            </a:rPr>
            <a:t>H29.3</a:t>
          </a:r>
          <a:r>
            <a:rPr kumimoji="1" lang="ja-JP" altLang="ja-JP" sz="1100">
              <a:solidFill>
                <a:schemeClr val="dk1"/>
              </a:solidFill>
              <a:effectLst/>
              <a:latin typeface="+mn-lt"/>
              <a:ea typeface="+mn-ea"/>
              <a:cs typeface="+mn-cs"/>
            </a:rPr>
            <a:t>月に病院改革プランを策定し、経営健全化を定着させるとともに、市民の安全安心、地域医療提供体制の確保に取り組んでいる。</a:t>
          </a:r>
          <a:endParaRPr lang="ja-JP" altLang="ja-JP" sz="1400">
            <a:effectLst/>
          </a:endParaRPr>
        </a:p>
        <a:p>
          <a:r>
            <a:rPr kumimoji="1" lang="ja-JP" altLang="ja-JP" sz="1100">
              <a:solidFill>
                <a:schemeClr val="dk1"/>
              </a:solidFill>
              <a:effectLst/>
              <a:latin typeface="+mn-lt"/>
              <a:ea typeface="+mn-ea"/>
              <a:cs typeface="+mn-cs"/>
            </a:rPr>
            <a:t>　具体的な経営改善策として、常勤医師の確保、患者数確保のためのがん医療等の地域連携の促進、人件費及び医薬材料等の経費の縮減を掲げ、迅速かつ弾力的な組織運営を行い経営基盤の強化を図りながら、累積欠損金の早期解消を目指すものである。</a:t>
          </a:r>
          <a:endParaRPr lang="ja-JP" altLang="ja-JP" sz="1400">
            <a:effectLst/>
          </a:endParaRPr>
        </a:p>
        <a:p>
          <a:r>
            <a:rPr kumimoji="1" lang="ja-JP" altLang="ja-JP" sz="1100">
              <a:solidFill>
                <a:schemeClr val="dk1"/>
              </a:solidFill>
              <a:effectLst/>
              <a:latin typeface="+mn-lt"/>
              <a:ea typeface="+mn-ea"/>
              <a:cs typeface="+mn-cs"/>
            </a:rPr>
            <a:t>　その他の特別会計においても、独立採算制の原則に従い、一般会計からの繰出しに頼らない強固な経営基盤を確立する。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ける元利償還金は、減少傾向にあったものの、大型投資（一般廃棄物処理施設整備、学校規模適正化事業等）や地方の財源不足に対応するための臨時財政対策債に係る償還金の増加により、実質公債費比率の分子は高止まりしている。</a:t>
          </a:r>
          <a:endParaRPr lang="ja-JP" altLang="ja-JP" sz="1400">
            <a:effectLst/>
          </a:endParaRPr>
        </a:p>
        <a:p>
          <a:r>
            <a:rPr kumimoji="1" lang="ja-JP" altLang="ja-JP" sz="1100">
              <a:solidFill>
                <a:schemeClr val="dk1"/>
              </a:solidFill>
              <a:effectLst/>
              <a:latin typeface="+mn-lt"/>
              <a:ea typeface="+mn-ea"/>
              <a:cs typeface="+mn-cs"/>
            </a:rPr>
            <a:t>　算入公債費等については、普通交付税の算入割合が有利な地方債を中心に財源調達に努めた結果、実質公債費比率は、適正水準の範囲内にある。</a:t>
          </a:r>
          <a:endParaRPr lang="ja-JP" altLang="ja-JP" sz="1400">
            <a:effectLst/>
          </a:endParaRPr>
        </a:p>
        <a:p>
          <a:r>
            <a:rPr kumimoji="1" lang="ja-JP" altLang="ja-JP" sz="1100">
              <a:solidFill>
                <a:schemeClr val="dk1"/>
              </a:solidFill>
              <a:effectLst/>
              <a:latin typeface="+mn-lt"/>
              <a:ea typeface="+mn-ea"/>
              <a:cs typeface="+mn-cs"/>
            </a:rPr>
            <a:t>　今後も、将来世代に負担を先送りしない財政運営に努めていくものである。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満期一括償還地方債を利用していないため、該当なしである。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債務負担行為に基づく支出予定額、公営企業債等繰入見込額、一部事務組合負担見込額は減少傾向にある。加えて、定員適正化計画に基づく職員採用等により、退職者より採用者を抑えていること等により退職手当負担見込額が減少した。一方で、一般会計における地方債現在高は、大型投資（一般廃棄物処理施設整備、学校規模適正化事業等）の推進により</a:t>
          </a:r>
          <a:r>
            <a:rPr kumimoji="1" lang="ja-JP" altLang="en-US" sz="1100">
              <a:solidFill>
                <a:schemeClr val="dk1"/>
              </a:solidFill>
              <a:effectLst/>
              <a:latin typeface="+mn-lt"/>
              <a:ea typeface="+mn-ea"/>
              <a:cs typeface="+mn-cs"/>
            </a:rPr>
            <a:t>高止まり</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。その結果、全体として比率が上昇したが、基金の積増しにより充当可能財源が増加したため、将来負担比率の分子は、引き続き、負数となっている。</a:t>
          </a:r>
          <a:endParaRPr lang="ja-JP" altLang="ja-JP" sz="1400">
            <a:effectLst/>
          </a:endParaRPr>
        </a:p>
        <a:p>
          <a:r>
            <a:rPr kumimoji="1" lang="ja-JP" altLang="ja-JP" sz="1100">
              <a:solidFill>
                <a:schemeClr val="dk1"/>
              </a:solidFill>
              <a:effectLst/>
              <a:latin typeface="+mn-lt"/>
              <a:ea typeface="+mn-ea"/>
              <a:cs typeface="+mn-cs"/>
            </a:rPr>
            <a:t>　一般会計の地方債残高については、今後も、防災行政無線の整備や消防分署の整備など、新たな社会資本整備を計画しており、数年間は高水準で推移することが見込まれるため、交付税算入割合が高い有利な地方債の借入に留意するなど、将来負担比率の低減に努め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財政調整基金」に約</a:t>
          </a:r>
          <a:r>
            <a:rPr lang="en-US" altLang="ja-JP" sz="1100" b="0" i="0" baseline="0">
              <a:solidFill>
                <a:schemeClr val="dk1"/>
              </a:solidFill>
              <a:effectLst/>
              <a:latin typeface="+mn-lt"/>
              <a:ea typeface="+mn-ea"/>
              <a:cs typeface="+mn-cs"/>
            </a:rPr>
            <a:t>679</a:t>
          </a:r>
          <a:r>
            <a:rPr lang="ja-JP" altLang="ja-JP" sz="1100" b="0" i="0" baseline="0">
              <a:solidFill>
                <a:schemeClr val="dk1"/>
              </a:solidFill>
              <a:effectLst/>
              <a:latin typeface="+mn-lt"/>
              <a:ea typeface="+mn-ea"/>
              <a:cs typeface="+mn-cs"/>
            </a:rPr>
            <a:t>百万円積立てた一方、災害復旧事業のため</a:t>
          </a:r>
          <a:r>
            <a:rPr lang="en-US" altLang="ja-JP" sz="1100" b="0" i="0" baseline="0">
              <a:solidFill>
                <a:schemeClr val="dk1"/>
              </a:solidFill>
              <a:effectLst/>
              <a:latin typeface="+mn-lt"/>
              <a:ea typeface="+mn-ea"/>
              <a:cs typeface="+mn-cs"/>
            </a:rPr>
            <a:t>180</a:t>
          </a:r>
          <a:r>
            <a:rPr lang="ja-JP" altLang="ja-JP" sz="1100" b="0" i="0" baseline="0">
              <a:solidFill>
                <a:schemeClr val="dk1"/>
              </a:solidFill>
              <a:effectLst/>
              <a:latin typeface="+mn-lt"/>
              <a:ea typeface="+mn-ea"/>
              <a:cs typeface="+mn-cs"/>
            </a:rPr>
            <a:t>百万円、社会資本整備事業（学校規模適正化推進事業）のため</a:t>
          </a:r>
          <a:r>
            <a:rPr lang="en-US" altLang="ja-JP" sz="1100" b="0" i="0" baseline="0">
              <a:solidFill>
                <a:schemeClr val="dk1"/>
              </a:solidFill>
              <a:effectLst/>
              <a:latin typeface="+mn-lt"/>
              <a:ea typeface="+mn-ea"/>
              <a:cs typeface="+mn-cs"/>
            </a:rPr>
            <a:t>420</a:t>
          </a:r>
          <a:r>
            <a:rPr lang="ja-JP" altLang="ja-JP" sz="1100" b="0" i="0" baseline="0">
              <a:solidFill>
                <a:schemeClr val="dk1"/>
              </a:solidFill>
              <a:effectLst/>
              <a:latin typeface="+mn-lt"/>
              <a:ea typeface="+mn-ea"/>
              <a:cs typeface="+mn-cs"/>
            </a:rPr>
            <a:t>百万円取崩したこと、「減債基金」から公債費の償還財源とするため</a:t>
          </a:r>
          <a:r>
            <a:rPr lang="en-US" altLang="ja-JP" sz="1100" b="0" i="0" baseline="0">
              <a:solidFill>
                <a:schemeClr val="dk1"/>
              </a:solidFill>
              <a:effectLst/>
              <a:latin typeface="+mn-lt"/>
              <a:ea typeface="+mn-ea"/>
              <a:cs typeface="+mn-cs"/>
            </a:rPr>
            <a:t>550</a:t>
          </a:r>
          <a:r>
            <a:rPr lang="ja-JP" altLang="ja-JP" sz="1100" b="0" i="0" baseline="0">
              <a:solidFill>
                <a:schemeClr val="dk1"/>
              </a:solidFill>
              <a:effectLst/>
              <a:latin typeface="+mn-lt"/>
              <a:ea typeface="+mn-ea"/>
              <a:cs typeface="+mn-cs"/>
            </a:rPr>
            <a:t>百万円を取崩した一方、後年度の償還財源として</a:t>
          </a:r>
          <a:r>
            <a:rPr lang="en-US" altLang="ja-JP" sz="1100" b="0" i="0" baseline="0">
              <a:solidFill>
                <a:schemeClr val="dk1"/>
              </a:solidFill>
              <a:effectLst/>
              <a:latin typeface="+mn-lt"/>
              <a:ea typeface="+mn-ea"/>
              <a:cs typeface="+mn-cs"/>
            </a:rPr>
            <a:t>700</a:t>
          </a:r>
          <a:r>
            <a:rPr lang="ja-JP" altLang="ja-JP" sz="1100" b="0" i="0" baseline="0">
              <a:solidFill>
                <a:schemeClr val="dk1"/>
              </a:solidFill>
              <a:effectLst/>
              <a:latin typeface="+mn-lt"/>
              <a:ea typeface="+mn-ea"/>
              <a:cs typeface="+mn-cs"/>
            </a:rPr>
            <a:t>万円を積立てたこと等により、基金全体としては約</a:t>
          </a:r>
          <a:r>
            <a:rPr lang="en-US" altLang="ja-JP" sz="1100" b="0" i="0" baseline="0">
              <a:solidFill>
                <a:schemeClr val="dk1"/>
              </a:solidFill>
              <a:effectLst/>
              <a:latin typeface="+mn-lt"/>
              <a:ea typeface="+mn-ea"/>
              <a:cs typeface="+mn-cs"/>
            </a:rPr>
            <a:t>271</a:t>
          </a:r>
          <a:r>
            <a:rPr lang="ja-JP" altLang="ja-JP" sz="1100" b="0" i="0" baseline="0">
              <a:solidFill>
                <a:schemeClr val="dk1"/>
              </a:solidFill>
              <a:effectLst/>
              <a:latin typeface="+mn-lt"/>
              <a:ea typeface="+mn-ea"/>
              <a:cs typeface="+mn-cs"/>
            </a:rPr>
            <a:t>百万円の増加となった。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近年の予算編成時における収支不足（歳出予算－歳入予算）や、近年の災害復旧費に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経費に対する取崩し、財政運営の安定化等のための基金取崩しにより、中長期的には減少していく見込</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環境保全型地域振興基金：環境保全に必要な経費の財源に充てるもの。（一般廃棄物処理施設の整備に係る地方債の償還金の財源にも活用）</a:t>
          </a:r>
          <a:endParaRPr lang="ja-JP" altLang="ja-JP" sz="1400">
            <a:effectLst/>
          </a:endParaRPr>
        </a:p>
        <a:p>
          <a:r>
            <a:rPr kumimoji="1" lang="ja-JP" altLang="ja-JP" sz="1100">
              <a:solidFill>
                <a:schemeClr val="dk1"/>
              </a:solidFill>
              <a:effectLst/>
              <a:latin typeface="+mn-lt"/>
              <a:ea typeface="+mn-ea"/>
              <a:cs typeface="+mn-cs"/>
            </a:rPr>
            <a:t>　退職手当基金：退職手当の所要一般財源の平準化を図るため、退職手当が平年の平均値を超過する場合の財源に充てるもの。</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地域福祉基金</a:t>
          </a:r>
          <a:r>
            <a:rPr kumimoji="1" lang="ja-JP" altLang="ja-JP" sz="1100">
              <a:solidFill>
                <a:schemeClr val="dk1"/>
              </a:solidFill>
              <a:effectLst/>
              <a:latin typeface="+mn-lt"/>
              <a:ea typeface="+mn-ea"/>
              <a:cs typeface="+mn-cs"/>
            </a:rPr>
            <a:t>：地域福祉の向上に要する経費の財源に充てるもの。</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人材育成基金</a:t>
          </a:r>
          <a:r>
            <a:rPr kumimoji="1" lang="ja-JP" altLang="ja-JP" sz="1100">
              <a:solidFill>
                <a:schemeClr val="dk1"/>
              </a:solidFill>
              <a:effectLst/>
              <a:latin typeface="+mn-lt"/>
              <a:ea typeface="+mn-ea"/>
              <a:cs typeface="+mn-cs"/>
            </a:rPr>
            <a:t>：本市の社会、教育文化、福祉及び産業の分野において活躍する指導者等の育成並びに国際社会に対応する人材の育成を</a:t>
          </a:r>
          <a:endParaRPr lang="ja-JP" altLang="ja-JP" sz="1400">
            <a:effectLst/>
          </a:endParaRPr>
        </a:p>
        <a:p>
          <a:r>
            <a:rPr kumimoji="1" lang="ja-JP" altLang="ja-JP" sz="1100">
              <a:solidFill>
                <a:schemeClr val="dk1"/>
              </a:solidFill>
              <a:effectLst/>
              <a:latin typeface="+mn-lt"/>
              <a:ea typeface="+mn-ea"/>
              <a:cs typeface="+mn-cs"/>
            </a:rPr>
            <a:t>　　　　　　　　するもの。</a:t>
          </a:r>
          <a:endParaRPr lang="ja-JP" altLang="ja-JP" sz="1400">
            <a:effectLst/>
          </a:endParaRPr>
        </a:p>
        <a:p>
          <a:r>
            <a:rPr kumimoji="1" lang="ja-JP" altLang="ja-JP" sz="1100">
              <a:solidFill>
                <a:schemeClr val="dk1"/>
              </a:solidFill>
              <a:effectLst/>
              <a:latin typeface="+mn-lt"/>
              <a:ea typeface="+mn-ea"/>
              <a:cs typeface="+mn-cs"/>
            </a:rPr>
            <a:t>　ふるさと応援基金：本市を応援しようとする個人又は団体からの寄附金を適正に管理し、これを財源として事業を行うことで寄附者の</a:t>
          </a:r>
          <a:endParaRPr lang="ja-JP" altLang="ja-JP" sz="1400">
            <a:effectLst/>
          </a:endParaRPr>
        </a:p>
        <a:p>
          <a:r>
            <a:rPr kumimoji="1" lang="ja-JP" altLang="ja-JP" sz="1100">
              <a:solidFill>
                <a:schemeClr val="dk1"/>
              </a:solidFill>
              <a:effectLst/>
              <a:latin typeface="+mn-lt"/>
              <a:ea typeface="+mn-ea"/>
              <a:cs typeface="+mn-cs"/>
            </a:rPr>
            <a:t>　　　　　　　　　　まちづくりに対する意向を具体化することにより、個性豊かで活力あるふるさとづくりに資するもの。</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退職手当基金：退職者増加に伴う退職手当の増加への対応により</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百万円の減少。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年度の寄附金</a:t>
          </a:r>
          <a:r>
            <a:rPr kumimoji="1" lang="ja-JP" altLang="en-US" sz="1100">
              <a:solidFill>
                <a:schemeClr val="dk1"/>
              </a:solidFill>
              <a:effectLst/>
              <a:latin typeface="+mn-lt"/>
              <a:ea typeface="+mn-ea"/>
              <a:cs typeface="+mn-cs"/>
            </a:rPr>
            <a:t>相当額を令和元年度事業に</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百万円を取崩した一方、令和元年度の寄附金相当額</a:t>
          </a:r>
          <a:r>
            <a:rPr kumimoji="1" lang="en-US" altLang="ja-JP" sz="1100">
              <a:solidFill>
                <a:schemeClr val="dk1"/>
              </a:solidFill>
              <a:effectLst/>
              <a:latin typeface="+mn-lt"/>
              <a:ea typeface="+mn-ea"/>
              <a:cs typeface="+mn-cs"/>
            </a:rPr>
            <a:t>262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を積立てたため、</a:t>
          </a:r>
          <a:r>
            <a:rPr kumimoji="1" lang="en-US" altLang="ja-JP" sz="1100">
              <a:solidFill>
                <a:schemeClr val="dk1"/>
              </a:solidFill>
              <a:effectLst/>
              <a:latin typeface="+mn-lt"/>
              <a:ea typeface="+mn-ea"/>
              <a:cs typeface="+mn-cs"/>
            </a:rPr>
            <a:t>236</a:t>
          </a:r>
          <a:r>
            <a:rPr kumimoji="1" lang="ja-JP" altLang="en-US" sz="1100">
              <a:solidFill>
                <a:schemeClr val="dk1"/>
              </a:solidFill>
              <a:effectLst/>
              <a:latin typeface="+mn-lt"/>
              <a:ea typeface="+mn-ea"/>
              <a:cs typeface="+mn-cs"/>
            </a:rPr>
            <a:t>百万円の増加。</a:t>
          </a:r>
          <a:endParaRPr kumimoji="1" lang="en-US" altLang="ja-JP" sz="110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　人材育成基金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国際交流事業</a:t>
          </a:r>
          <a:r>
            <a:rPr kumimoji="1" lang="ja-JP" altLang="ja-JP" sz="1100">
              <a:solidFill>
                <a:schemeClr val="dk1"/>
              </a:solidFill>
              <a:effectLst/>
              <a:latin typeface="+mn-lt"/>
              <a:ea typeface="+mn-ea"/>
              <a:cs typeface="+mn-cs"/>
            </a:rPr>
            <a:t>等の財源として活用</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百万円の減少。</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退職手当基金については、退職手当に係る所要一般財源が</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百万円を超える部分について、財源として活用する見込みである。その他、人材育成基金、地域福祉基金については、毎年度の継続的な人づくり、地域づくり等に活用するため、減少する見込みである。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大型の社会資本整備事業（一般廃棄物処理施設、学校規模適正化推進事業等）や補助災害復旧事業（土木、農地等）、単独災害復旧事業の所要一般財源として活用したこと等により約</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百万円の減となった。また、普通交付税の合併算定替による特例措置の段階的縮減も主な減少要因である。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山鹿市は普通交付税の合併算定特例が令和元年度をもって終了することとなり、令和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年度以降は財政調整基金を所要一般財源として取崩しを行う。</a:t>
          </a:r>
          <a:r>
            <a:rPr kumimoji="1" lang="ja-JP" altLang="ja-JP" sz="1100" baseline="0">
              <a:solidFill>
                <a:schemeClr val="dk1"/>
              </a:solidFill>
              <a:effectLst/>
              <a:latin typeface="+mn-lt"/>
              <a:ea typeface="+mn-ea"/>
              <a:cs typeface="+mn-cs"/>
            </a:rPr>
            <a:t>また、今後も大型投資の所要一般財源として活用するため、減少傾向が続く見込</a:t>
          </a:r>
          <a:r>
            <a:rPr kumimoji="1" lang="ja-JP" altLang="en-US" sz="1100" baseline="0">
              <a:solidFill>
                <a:schemeClr val="dk1"/>
              </a:solidFill>
              <a:effectLst/>
              <a:latin typeface="+mn-lt"/>
              <a:ea typeface="+mn-ea"/>
              <a:cs typeface="+mn-cs"/>
            </a:rPr>
            <a:t>み</a:t>
          </a:r>
          <a:r>
            <a:rPr kumimoji="1" lang="ja-JP" altLang="ja-JP" sz="1100" baseline="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公債費の償還財源として取崩しを行った一方で、後年度の償還財源を確保するために積み増したこと等により平成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度と比較し、約</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百万円増加している。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財政規模に対する標準的な公債費の割合を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3,300</a:t>
          </a:r>
          <a:r>
            <a:rPr kumimoji="1" lang="ja-JP" altLang="ja-JP" sz="1100">
              <a:solidFill>
                <a:schemeClr val="dk1"/>
              </a:solidFill>
              <a:effectLst/>
              <a:latin typeface="+mn-lt"/>
              <a:ea typeface="+mn-ea"/>
              <a:cs typeface="+mn-cs"/>
            </a:rPr>
            <a:t>百万円）と試算し、令和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年度までの当該標準的な公債費を超過する部分（約</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百万円）を目安として確保しつつ、該当年度に取崩しを行う。</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80</v>
      </c>
      <c r="C3" s="403"/>
      <c r="D3" s="403"/>
      <c r="E3" s="404"/>
      <c r="F3" s="404"/>
      <c r="G3" s="404"/>
      <c r="H3" s="404"/>
      <c r="I3" s="404"/>
      <c r="J3" s="404"/>
      <c r="K3" s="404"/>
      <c r="L3" s="404" t="s">
        <v>81</v>
      </c>
      <c r="M3" s="404"/>
      <c r="N3" s="404"/>
      <c r="O3" s="404"/>
      <c r="P3" s="404"/>
      <c r="Q3" s="404"/>
      <c r="R3" s="411"/>
      <c r="S3" s="411"/>
      <c r="T3" s="411"/>
      <c r="U3" s="411"/>
      <c r="V3" s="412"/>
      <c r="W3" s="386" t="s">
        <v>82</v>
      </c>
      <c r="X3" s="387"/>
      <c r="Y3" s="387"/>
      <c r="Z3" s="387"/>
      <c r="AA3" s="387"/>
      <c r="AB3" s="403"/>
      <c r="AC3" s="411" t="s">
        <v>83</v>
      </c>
      <c r="AD3" s="387"/>
      <c r="AE3" s="387"/>
      <c r="AF3" s="387"/>
      <c r="AG3" s="387"/>
      <c r="AH3" s="387"/>
      <c r="AI3" s="387"/>
      <c r="AJ3" s="387"/>
      <c r="AK3" s="387"/>
      <c r="AL3" s="388"/>
      <c r="AM3" s="386" t="s">
        <v>84</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85</v>
      </c>
      <c r="BO3" s="387"/>
      <c r="BP3" s="387"/>
      <c r="BQ3" s="387"/>
      <c r="BR3" s="387"/>
      <c r="BS3" s="387"/>
      <c r="BT3" s="387"/>
      <c r="BU3" s="388"/>
      <c r="BV3" s="386" t="s">
        <v>86</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87</v>
      </c>
      <c r="CU3" s="387"/>
      <c r="CV3" s="387"/>
      <c r="CW3" s="387"/>
      <c r="CX3" s="387"/>
      <c r="CY3" s="387"/>
      <c r="CZ3" s="387"/>
      <c r="DA3" s="388"/>
      <c r="DB3" s="386" t="s">
        <v>88</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89</v>
      </c>
      <c r="AZ4" s="390"/>
      <c r="BA4" s="390"/>
      <c r="BB4" s="390"/>
      <c r="BC4" s="390"/>
      <c r="BD4" s="390"/>
      <c r="BE4" s="390"/>
      <c r="BF4" s="390"/>
      <c r="BG4" s="390"/>
      <c r="BH4" s="390"/>
      <c r="BI4" s="390"/>
      <c r="BJ4" s="390"/>
      <c r="BK4" s="390"/>
      <c r="BL4" s="390"/>
      <c r="BM4" s="391"/>
      <c r="BN4" s="392">
        <v>31425859</v>
      </c>
      <c r="BO4" s="393"/>
      <c r="BP4" s="393"/>
      <c r="BQ4" s="393"/>
      <c r="BR4" s="393"/>
      <c r="BS4" s="393"/>
      <c r="BT4" s="393"/>
      <c r="BU4" s="394"/>
      <c r="BV4" s="392">
        <v>34068099</v>
      </c>
      <c r="BW4" s="393"/>
      <c r="BX4" s="393"/>
      <c r="BY4" s="393"/>
      <c r="BZ4" s="393"/>
      <c r="CA4" s="393"/>
      <c r="CB4" s="393"/>
      <c r="CC4" s="394"/>
      <c r="CD4" s="395" t="s">
        <v>90</v>
      </c>
      <c r="CE4" s="396"/>
      <c r="CF4" s="396"/>
      <c r="CG4" s="396"/>
      <c r="CH4" s="396"/>
      <c r="CI4" s="396"/>
      <c r="CJ4" s="396"/>
      <c r="CK4" s="396"/>
      <c r="CL4" s="396"/>
      <c r="CM4" s="396"/>
      <c r="CN4" s="396"/>
      <c r="CO4" s="396"/>
      <c r="CP4" s="396"/>
      <c r="CQ4" s="396"/>
      <c r="CR4" s="396"/>
      <c r="CS4" s="397"/>
      <c r="CT4" s="398">
        <v>14.2</v>
      </c>
      <c r="CU4" s="399"/>
      <c r="CV4" s="399"/>
      <c r="CW4" s="399"/>
      <c r="CX4" s="399"/>
      <c r="CY4" s="399"/>
      <c r="CZ4" s="399"/>
      <c r="DA4" s="400"/>
      <c r="DB4" s="398">
        <v>17.2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91</v>
      </c>
      <c r="AN5" s="459"/>
      <c r="AO5" s="459"/>
      <c r="AP5" s="459"/>
      <c r="AQ5" s="459"/>
      <c r="AR5" s="459"/>
      <c r="AS5" s="459"/>
      <c r="AT5" s="460"/>
      <c r="AU5" s="461" t="s">
        <v>92</v>
      </c>
      <c r="AV5" s="462"/>
      <c r="AW5" s="462"/>
      <c r="AX5" s="462"/>
      <c r="AY5" s="463" t="s">
        <v>93</v>
      </c>
      <c r="AZ5" s="464"/>
      <c r="BA5" s="464"/>
      <c r="BB5" s="464"/>
      <c r="BC5" s="464"/>
      <c r="BD5" s="464"/>
      <c r="BE5" s="464"/>
      <c r="BF5" s="464"/>
      <c r="BG5" s="464"/>
      <c r="BH5" s="464"/>
      <c r="BI5" s="464"/>
      <c r="BJ5" s="464"/>
      <c r="BK5" s="464"/>
      <c r="BL5" s="464"/>
      <c r="BM5" s="465"/>
      <c r="BN5" s="429">
        <v>29010602</v>
      </c>
      <c r="BO5" s="430"/>
      <c r="BP5" s="430"/>
      <c r="BQ5" s="430"/>
      <c r="BR5" s="430"/>
      <c r="BS5" s="430"/>
      <c r="BT5" s="430"/>
      <c r="BU5" s="431"/>
      <c r="BV5" s="429">
        <v>31062905</v>
      </c>
      <c r="BW5" s="430"/>
      <c r="BX5" s="430"/>
      <c r="BY5" s="430"/>
      <c r="BZ5" s="430"/>
      <c r="CA5" s="430"/>
      <c r="CB5" s="430"/>
      <c r="CC5" s="431"/>
      <c r="CD5" s="432" t="s">
        <v>94</v>
      </c>
      <c r="CE5" s="433"/>
      <c r="CF5" s="433"/>
      <c r="CG5" s="433"/>
      <c r="CH5" s="433"/>
      <c r="CI5" s="433"/>
      <c r="CJ5" s="433"/>
      <c r="CK5" s="433"/>
      <c r="CL5" s="433"/>
      <c r="CM5" s="433"/>
      <c r="CN5" s="433"/>
      <c r="CO5" s="433"/>
      <c r="CP5" s="433"/>
      <c r="CQ5" s="433"/>
      <c r="CR5" s="433"/>
      <c r="CS5" s="434"/>
      <c r="CT5" s="426">
        <v>99.8</v>
      </c>
      <c r="CU5" s="427"/>
      <c r="CV5" s="427"/>
      <c r="CW5" s="427"/>
      <c r="CX5" s="427"/>
      <c r="CY5" s="427"/>
      <c r="CZ5" s="427"/>
      <c r="DA5" s="428"/>
      <c r="DB5" s="426">
        <v>97.2</v>
      </c>
      <c r="DC5" s="427"/>
      <c r="DD5" s="427"/>
      <c r="DE5" s="427"/>
      <c r="DF5" s="427"/>
      <c r="DG5" s="427"/>
      <c r="DH5" s="427"/>
      <c r="DI5" s="428"/>
      <c r="DJ5" s="186"/>
      <c r="DK5" s="186"/>
      <c r="DL5" s="186"/>
      <c r="DM5" s="186"/>
      <c r="DN5" s="186"/>
      <c r="DO5" s="186"/>
    </row>
    <row r="6" spans="1:119" ht="18.75" customHeight="1" x14ac:dyDescent="0.15">
      <c r="A6" s="187"/>
      <c r="B6" s="435" t="s">
        <v>95</v>
      </c>
      <c r="C6" s="436"/>
      <c r="D6" s="436"/>
      <c r="E6" s="437"/>
      <c r="F6" s="437"/>
      <c r="G6" s="437"/>
      <c r="H6" s="437"/>
      <c r="I6" s="437"/>
      <c r="J6" s="437"/>
      <c r="K6" s="437"/>
      <c r="L6" s="437" t="s">
        <v>96</v>
      </c>
      <c r="M6" s="437"/>
      <c r="N6" s="437"/>
      <c r="O6" s="437"/>
      <c r="P6" s="437"/>
      <c r="Q6" s="437"/>
      <c r="R6" s="441"/>
      <c r="S6" s="441"/>
      <c r="T6" s="441"/>
      <c r="U6" s="441"/>
      <c r="V6" s="442"/>
      <c r="W6" s="445" t="s">
        <v>97</v>
      </c>
      <c r="X6" s="446"/>
      <c r="Y6" s="446"/>
      <c r="Z6" s="446"/>
      <c r="AA6" s="446"/>
      <c r="AB6" s="436"/>
      <c r="AC6" s="449" t="s">
        <v>98</v>
      </c>
      <c r="AD6" s="450"/>
      <c r="AE6" s="450"/>
      <c r="AF6" s="450"/>
      <c r="AG6" s="450"/>
      <c r="AH6" s="450"/>
      <c r="AI6" s="450"/>
      <c r="AJ6" s="450"/>
      <c r="AK6" s="450"/>
      <c r="AL6" s="451"/>
      <c r="AM6" s="458" t="s">
        <v>99</v>
      </c>
      <c r="AN6" s="459"/>
      <c r="AO6" s="459"/>
      <c r="AP6" s="459"/>
      <c r="AQ6" s="459"/>
      <c r="AR6" s="459"/>
      <c r="AS6" s="459"/>
      <c r="AT6" s="460"/>
      <c r="AU6" s="461" t="s">
        <v>92</v>
      </c>
      <c r="AV6" s="462"/>
      <c r="AW6" s="462"/>
      <c r="AX6" s="462"/>
      <c r="AY6" s="463" t="s">
        <v>100</v>
      </c>
      <c r="AZ6" s="464"/>
      <c r="BA6" s="464"/>
      <c r="BB6" s="464"/>
      <c r="BC6" s="464"/>
      <c r="BD6" s="464"/>
      <c r="BE6" s="464"/>
      <c r="BF6" s="464"/>
      <c r="BG6" s="464"/>
      <c r="BH6" s="464"/>
      <c r="BI6" s="464"/>
      <c r="BJ6" s="464"/>
      <c r="BK6" s="464"/>
      <c r="BL6" s="464"/>
      <c r="BM6" s="465"/>
      <c r="BN6" s="429">
        <v>2415257</v>
      </c>
      <c r="BO6" s="430"/>
      <c r="BP6" s="430"/>
      <c r="BQ6" s="430"/>
      <c r="BR6" s="430"/>
      <c r="BS6" s="430"/>
      <c r="BT6" s="430"/>
      <c r="BU6" s="431"/>
      <c r="BV6" s="429">
        <v>3005194</v>
      </c>
      <c r="BW6" s="430"/>
      <c r="BX6" s="430"/>
      <c r="BY6" s="430"/>
      <c r="BZ6" s="430"/>
      <c r="CA6" s="430"/>
      <c r="CB6" s="430"/>
      <c r="CC6" s="431"/>
      <c r="CD6" s="432" t="s">
        <v>101</v>
      </c>
      <c r="CE6" s="433"/>
      <c r="CF6" s="433"/>
      <c r="CG6" s="433"/>
      <c r="CH6" s="433"/>
      <c r="CI6" s="433"/>
      <c r="CJ6" s="433"/>
      <c r="CK6" s="433"/>
      <c r="CL6" s="433"/>
      <c r="CM6" s="433"/>
      <c r="CN6" s="433"/>
      <c r="CO6" s="433"/>
      <c r="CP6" s="433"/>
      <c r="CQ6" s="433"/>
      <c r="CR6" s="433"/>
      <c r="CS6" s="434"/>
      <c r="CT6" s="466">
        <v>103.1</v>
      </c>
      <c r="CU6" s="467"/>
      <c r="CV6" s="467"/>
      <c r="CW6" s="467"/>
      <c r="CX6" s="467"/>
      <c r="CY6" s="467"/>
      <c r="CZ6" s="467"/>
      <c r="DA6" s="468"/>
      <c r="DB6" s="466">
        <v>101.5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102</v>
      </c>
      <c r="AN7" s="459"/>
      <c r="AO7" s="459"/>
      <c r="AP7" s="459"/>
      <c r="AQ7" s="459"/>
      <c r="AR7" s="459"/>
      <c r="AS7" s="459"/>
      <c r="AT7" s="460"/>
      <c r="AU7" s="461" t="s">
        <v>103</v>
      </c>
      <c r="AV7" s="462"/>
      <c r="AW7" s="462"/>
      <c r="AX7" s="462"/>
      <c r="AY7" s="463" t="s">
        <v>104</v>
      </c>
      <c r="AZ7" s="464"/>
      <c r="BA7" s="464"/>
      <c r="BB7" s="464"/>
      <c r="BC7" s="464"/>
      <c r="BD7" s="464"/>
      <c r="BE7" s="464"/>
      <c r="BF7" s="464"/>
      <c r="BG7" s="464"/>
      <c r="BH7" s="464"/>
      <c r="BI7" s="464"/>
      <c r="BJ7" s="464"/>
      <c r="BK7" s="464"/>
      <c r="BL7" s="464"/>
      <c r="BM7" s="465"/>
      <c r="BN7" s="429">
        <v>55462</v>
      </c>
      <c r="BO7" s="430"/>
      <c r="BP7" s="430"/>
      <c r="BQ7" s="430"/>
      <c r="BR7" s="430"/>
      <c r="BS7" s="430"/>
      <c r="BT7" s="430"/>
      <c r="BU7" s="431"/>
      <c r="BV7" s="429">
        <v>90990</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16655953</v>
      </c>
      <c r="CU7" s="430"/>
      <c r="CV7" s="430"/>
      <c r="CW7" s="430"/>
      <c r="CX7" s="430"/>
      <c r="CY7" s="430"/>
      <c r="CZ7" s="430"/>
      <c r="DA7" s="431"/>
      <c r="DB7" s="429">
        <v>16896765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2359795</v>
      </c>
      <c r="BO8" s="430"/>
      <c r="BP8" s="430"/>
      <c r="BQ8" s="430"/>
      <c r="BR8" s="430"/>
      <c r="BS8" s="430"/>
      <c r="BT8" s="430"/>
      <c r="BU8" s="431"/>
      <c r="BV8" s="429">
        <v>2914204</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0.34</v>
      </c>
      <c r="CU8" s="470"/>
      <c r="CV8" s="470"/>
      <c r="CW8" s="470"/>
      <c r="CX8" s="470"/>
      <c r="CY8" s="470"/>
      <c r="CZ8" s="470"/>
      <c r="DA8" s="471"/>
      <c r="DB8" s="469">
        <v>0.33</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52264</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-554409</v>
      </c>
      <c r="BO9" s="430"/>
      <c r="BP9" s="430"/>
      <c r="BQ9" s="430"/>
      <c r="BR9" s="430"/>
      <c r="BS9" s="430"/>
      <c r="BT9" s="430"/>
      <c r="BU9" s="431"/>
      <c r="BV9" s="429">
        <v>-91704</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16.3</v>
      </c>
      <c r="CU9" s="427"/>
      <c r="CV9" s="427"/>
      <c r="CW9" s="427"/>
      <c r="CX9" s="427"/>
      <c r="CY9" s="427"/>
      <c r="CZ9" s="427"/>
      <c r="DA9" s="428"/>
      <c r="DB9" s="426">
        <v>16.8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55391</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78653</v>
      </c>
      <c r="BO10" s="430"/>
      <c r="BP10" s="430"/>
      <c r="BQ10" s="430"/>
      <c r="BR10" s="430"/>
      <c r="BS10" s="430"/>
      <c r="BT10" s="430"/>
      <c r="BU10" s="431"/>
      <c r="BV10" s="429">
        <v>61984</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51599</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600000</v>
      </c>
      <c r="BO12" s="430"/>
      <c r="BP12" s="430"/>
      <c r="BQ12" s="430"/>
      <c r="BR12" s="430"/>
      <c r="BS12" s="430"/>
      <c r="BT12" s="430"/>
      <c r="BU12" s="431"/>
      <c r="BV12" s="429">
        <v>600000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51186</v>
      </c>
      <c r="S13" s="514"/>
      <c r="T13" s="514"/>
      <c r="U13" s="514"/>
      <c r="V13" s="515"/>
      <c r="W13" s="445" t="s">
        <v>139</v>
      </c>
      <c r="X13" s="446"/>
      <c r="Y13" s="446"/>
      <c r="Z13" s="446"/>
      <c r="AA13" s="446"/>
      <c r="AB13" s="436"/>
      <c r="AC13" s="480">
        <v>4219</v>
      </c>
      <c r="AD13" s="481"/>
      <c r="AE13" s="481"/>
      <c r="AF13" s="481"/>
      <c r="AG13" s="523"/>
      <c r="AH13" s="480">
        <v>4824</v>
      </c>
      <c r="AI13" s="481"/>
      <c r="AJ13" s="481"/>
      <c r="AK13" s="481"/>
      <c r="AL13" s="482"/>
      <c r="AM13" s="458" t="s">
        <v>140</v>
      </c>
      <c r="AN13" s="459"/>
      <c r="AO13" s="459"/>
      <c r="AP13" s="459"/>
      <c r="AQ13" s="459"/>
      <c r="AR13" s="459"/>
      <c r="AS13" s="459"/>
      <c r="AT13" s="460"/>
      <c r="AU13" s="461" t="s">
        <v>134</v>
      </c>
      <c r="AV13" s="462"/>
      <c r="AW13" s="462"/>
      <c r="AX13" s="462"/>
      <c r="AY13" s="463" t="s">
        <v>141</v>
      </c>
      <c r="AZ13" s="464"/>
      <c r="BA13" s="464"/>
      <c r="BB13" s="464"/>
      <c r="BC13" s="464"/>
      <c r="BD13" s="464"/>
      <c r="BE13" s="464"/>
      <c r="BF13" s="464"/>
      <c r="BG13" s="464"/>
      <c r="BH13" s="464"/>
      <c r="BI13" s="464"/>
      <c r="BJ13" s="464"/>
      <c r="BK13" s="464"/>
      <c r="BL13" s="464"/>
      <c r="BM13" s="465"/>
      <c r="BN13" s="429">
        <v>-1075756</v>
      </c>
      <c r="BO13" s="430"/>
      <c r="BP13" s="430"/>
      <c r="BQ13" s="430"/>
      <c r="BR13" s="430"/>
      <c r="BS13" s="430"/>
      <c r="BT13" s="430"/>
      <c r="BU13" s="431"/>
      <c r="BV13" s="429">
        <v>-629720</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9.5</v>
      </c>
      <c r="CU13" s="427"/>
      <c r="CV13" s="427"/>
      <c r="CW13" s="427"/>
      <c r="CX13" s="427"/>
      <c r="CY13" s="427"/>
      <c r="CZ13" s="427"/>
      <c r="DA13" s="428"/>
      <c r="DB13" s="426">
        <v>9.4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52244</v>
      </c>
      <c r="S14" s="514"/>
      <c r="T14" s="514"/>
      <c r="U14" s="514"/>
      <c r="V14" s="515"/>
      <c r="W14" s="419"/>
      <c r="X14" s="420"/>
      <c r="Y14" s="420"/>
      <c r="Z14" s="420"/>
      <c r="AA14" s="420"/>
      <c r="AB14" s="409"/>
      <c r="AC14" s="516">
        <v>16.600000000000001</v>
      </c>
      <c r="AD14" s="517"/>
      <c r="AE14" s="517"/>
      <c r="AF14" s="517"/>
      <c r="AG14" s="518"/>
      <c r="AH14" s="516">
        <v>18.3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137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51903</v>
      </c>
      <c r="S15" s="514"/>
      <c r="T15" s="514"/>
      <c r="U15" s="514"/>
      <c r="V15" s="515"/>
      <c r="W15" s="445" t="s">
        <v>145</v>
      </c>
      <c r="X15" s="446"/>
      <c r="Y15" s="446"/>
      <c r="Z15" s="446"/>
      <c r="AA15" s="446"/>
      <c r="AB15" s="436"/>
      <c r="AC15" s="480">
        <v>6628</v>
      </c>
      <c r="AD15" s="481"/>
      <c r="AE15" s="481"/>
      <c r="AF15" s="481"/>
      <c r="AG15" s="523"/>
      <c r="AH15" s="480">
        <v>6655</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4949752</v>
      </c>
      <c r="BO15" s="393"/>
      <c r="BP15" s="393"/>
      <c r="BQ15" s="393"/>
      <c r="BR15" s="393"/>
      <c r="BS15" s="393"/>
      <c r="BT15" s="393"/>
      <c r="BU15" s="394"/>
      <c r="BV15" s="392">
        <v>4930261</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26</v>
      </c>
      <c r="AD16" s="517"/>
      <c r="AE16" s="517"/>
      <c r="AF16" s="517"/>
      <c r="AG16" s="518"/>
      <c r="AH16" s="516">
        <v>25.3</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14693339</v>
      </c>
      <c r="BO16" s="430"/>
      <c r="BP16" s="430"/>
      <c r="BQ16" s="430"/>
      <c r="BR16" s="430"/>
      <c r="BS16" s="430"/>
      <c r="BT16" s="430"/>
      <c r="BU16" s="431"/>
      <c r="BV16" s="429">
        <v>14487757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14621</v>
      </c>
      <c r="AD17" s="481"/>
      <c r="AE17" s="481"/>
      <c r="AF17" s="481"/>
      <c r="AG17" s="523"/>
      <c r="AH17" s="480">
        <v>14820</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6220586</v>
      </c>
      <c r="BO17" s="430"/>
      <c r="BP17" s="430"/>
      <c r="BQ17" s="430"/>
      <c r="BR17" s="430"/>
      <c r="BS17" s="430"/>
      <c r="BT17" s="430"/>
      <c r="BU17" s="431"/>
      <c r="BV17" s="429">
        <v>6193630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299.69</v>
      </c>
      <c r="M18" s="545"/>
      <c r="N18" s="545"/>
      <c r="O18" s="545"/>
      <c r="P18" s="545"/>
      <c r="Q18" s="545"/>
      <c r="R18" s="546"/>
      <c r="S18" s="546"/>
      <c r="T18" s="546"/>
      <c r="U18" s="546"/>
      <c r="V18" s="547"/>
      <c r="W18" s="447"/>
      <c r="X18" s="448"/>
      <c r="Y18" s="448"/>
      <c r="Z18" s="448"/>
      <c r="AA18" s="448"/>
      <c r="AB18" s="439"/>
      <c r="AC18" s="548">
        <v>57.4</v>
      </c>
      <c r="AD18" s="549"/>
      <c r="AE18" s="549"/>
      <c r="AF18" s="549"/>
      <c r="AG18" s="550"/>
      <c r="AH18" s="548">
        <v>56.4</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16750416</v>
      </c>
      <c r="BO18" s="430"/>
      <c r="BP18" s="430"/>
      <c r="BQ18" s="430"/>
      <c r="BR18" s="430"/>
      <c r="BS18" s="430"/>
      <c r="BT18" s="430"/>
      <c r="BU18" s="431"/>
      <c r="BV18" s="429">
        <v>16617990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174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21649353</v>
      </c>
      <c r="BO19" s="430"/>
      <c r="BP19" s="430"/>
      <c r="BQ19" s="430"/>
      <c r="BR19" s="430"/>
      <c r="BS19" s="430"/>
      <c r="BT19" s="430"/>
      <c r="BU19" s="431"/>
      <c r="BV19" s="429">
        <v>21781458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19145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34481086</v>
      </c>
      <c r="BO23" s="430"/>
      <c r="BP23" s="430"/>
      <c r="BQ23" s="430"/>
      <c r="BR23" s="430"/>
      <c r="BS23" s="430"/>
      <c r="BT23" s="430"/>
      <c r="BU23" s="431"/>
      <c r="BV23" s="429">
        <v>34984590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8350</v>
      </c>
      <c r="R24" s="481"/>
      <c r="S24" s="481"/>
      <c r="T24" s="481"/>
      <c r="U24" s="481"/>
      <c r="V24" s="523"/>
      <c r="W24" s="582"/>
      <c r="X24" s="570"/>
      <c r="Y24" s="571"/>
      <c r="Z24" s="479" t="s">
        <v>169</v>
      </c>
      <c r="AA24" s="459"/>
      <c r="AB24" s="459"/>
      <c r="AC24" s="459"/>
      <c r="AD24" s="459"/>
      <c r="AE24" s="459"/>
      <c r="AF24" s="459"/>
      <c r="AG24" s="460"/>
      <c r="AH24" s="480">
        <v>472</v>
      </c>
      <c r="AI24" s="481"/>
      <c r="AJ24" s="481"/>
      <c r="AK24" s="481"/>
      <c r="AL24" s="523"/>
      <c r="AM24" s="480">
        <v>1512760</v>
      </c>
      <c r="AN24" s="481"/>
      <c r="AO24" s="481"/>
      <c r="AP24" s="481"/>
      <c r="AQ24" s="481"/>
      <c r="AR24" s="523"/>
      <c r="AS24" s="480">
        <v>3205</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20244950</v>
      </c>
      <c r="BO24" s="430"/>
      <c r="BP24" s="430"/>
      <c r="BQ24" s="430"/>
      <c r="BR24" s="430"/>
      <c r="BS24" s="430"/>
      <c r="BT24" s="430"/>
      <c r="BU24" s="431"/>
      <c r="BV24" s="429">
        <v>21097179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6480</v>
      </c>
      <c r="R25" s="481"/>
      <c r="S25" s="481"/>
      <c r="T25" s="481"/>
      <c r="U25" s="481"/>
      <c r="V25" s="523"/>
      <c r="W25" s="582"/>
      <c r="X25" s="570"/>
      <c r="Y25" s="571"/>
      <c r="Z25" s="479" t="s">
        <v>172</v>
      </c>
      <c r="AA25" s="459"/>
      <c r="AB25" s="459"/>
      <c r="AC25" s="459"/>
      <c r="AD25" s="459"/>
      <c r="AE25" s="459"/>
      <c r="AF25" s="459"/>
      <c r="AG25" s="460"/>
      <c r="AH25" s="480">
        <v>77</v>
      </c>
      <c r="AI25" s="481"/>
      <c r="AJ25" s="481"/>
      <c r="AK25" s="481"/>
      <c r="AL25" s="523"/>
      <c r="AM25" s="480">
        <v>225995</v>
      </c>
      <c r="AN25" s="481"/>
      <c r="AO25" s="481"/>
      <c r="AP25" s="481"/>
      <c r="AQ25" s="481"/>
      <c r="AR25" s="523"/>
      <c r="AS25" s="480">
        <v>2935</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1813790</v>
      </c>
      <c r="BO25" s="393"/>
      <c r="BP25" s="393"/>
      <c r="BQ25" s="393"/>
      <c r="BR25" s="393"/>
      <c r="BS25" s="393"/>
      <c r="BT25" s="393"/>
      <c r="BU25" s="394"/>
      <c r="BV25" s="392">
        <v>3228732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5370</v>
      </c>
      <c r="R26" s="481"/>
      <c r="S26" s="481"/>
      <c r="T26" s="481"/>
      <c r="U26" s="481"/>
      <c r="V26" s="523"/>
      <c r="W26" s="582"/>
      <c r="X26" s="570"/>
      <c r="Y26" s="571"/>
      <c r="Z26" s="479" t="s">
        <v>175</v>
      </c>
      <c r="AA26" s="592"/>
      <c r="AB26" s="592"/>
      <c r="AC26" s="592"/>
      <c r="AD26" s="592"/>
      <c r="AE26" s="592"/>
      <c r="AF26" s="592"/>
      <c r="AG26" s="593"/>
      <c r="AH26" s="480">
        <v>15</v>
      </c>
      <c r="AI26" s="481"/>
      <c r="AJ26" s="481"/>
      <c r="AK26" s="481"/>
      <c r="AL26" s="523"/>
      <c r="AM26" s="480">
        <v>46710</v>
      </c>
      <c r="AN26" s="481"/>
      <c r="AO26" s="481"/>
      <c r="AP26" s="481"/>
      <c r="AQ26" s="481"/>
      <c r="AR26" s="523"/>
      <c r="AS26" s="480">
        <v>3114</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177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4100</v>
      </c>
      <c r="R27" s="481"/>
      <c r="S27" s="481"/>
      <c r="T27" s="481"/>
      <c r="U27" s="481"/>
      <c r="V27" s="523"/>
      <c r="W27" s="582"/>
      <c r="X27" s="570"/>
      <c r="Y27" s="571"/>
      <c r="Z27" s="479" t="s">
        <v>179</v>
      </c>
      <c r="AA27" s="459"/>
      <c r="AB27" s="459"/>
      <c r="AC27" s="459"/>
      <c r="AD27" s="459"/>
      <c r="AE27" s="459"/>
      <c r="AF27" s="459"/>
      <c r="AG27" s="460"/>
      <c r="AH27" s="480">
        <v>9</v>
      </c>
      <c r="AI27" s="481"/>
      <c r="AJ27" s="481"/>
      <c r="AK27" s="481"/>
      <c r="AL27" s="523"/>
      <c r="AM27" s="480">
        <v>33289</v>
      </c>
      <c r="AN27" s="481"/>
      <c r="AO27" s="481"/>
      <c r="AP27" s="481"/>
      <c r="AQ27" s="481"/>
      <c r="AR27" s="523"/>
      <c r="AS27" s="480">
        <v>3699</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340988</v>
      </c>
      <c r="BO27" s="606"/>
      <c r="BP27" s="606"/>
      <c r="BQ27" s="606"/>
      <c r="BR27" s="606"/>
      <c r="BS27" s="606"/>
      <c r="BT27" s="606"/>
      <c r="BU27" s="607"/>
      <c r="BV27" s="605">
        <v>339524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3750</v>
      </c>
      <c r="R28" s="481"/>
      <c r="S28" s="481"/>
      <c r="T28" s="481"/>
      <c r="U28" s="481"/>
      <c r="V28" s="523"/>
      <c r="W28" s="582"/>
      <c r="X28" s="570"/>
      <c r="Y28" s="571"/>
      <c r="Z28" s="479" t="s">
        <v>182</v>
      </c>
      <c r="AA28" s="459"/>
      <c r="AB28" s="459"/>
      <c r="AC28" s="459"/>
      <c r="AD28" s="459"/>
      <c r="AE28" s="459"/>
      <c r="AF28" s="459"/>
      <c r="AG28" s="460"/>
      <c r="AH28" s="480" t="s">
        <v>177</v>
      </c>
      <c r="AI28" s="481"/>
      <c r="AJ28" s="481"/>
      <c r="AK28" s="481"/>
      <c r="AL28" s="523"/>
      <c r="AM28" s="480" t="s">
        <v>137</v>
      </c>
      <c r="AN28" s="481"/>
      <c r="AO28" s="481"/>
      <c r="AP28" s="481"/>
      <c r="AQ28" s="481"/>
      <c r="AR28" s="523"/>
      <c r="AS28" s="480" t="s">
        <v>137</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6670697</v>
      </c>
      <c r="BO28" s="393"/>
      <c r="BP28" s="393"/>
      <c r="BQ28" s="393"/>
      <c r="BR28" s="393"/>
      <c r="BS28" s="393"/>
      <c r="BT28" s="393"/>
      <c r="BU28" s="394"/>
      <c r="BV28" s="392">
        <v>6592044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18</v>
      </c>
      <c r="M29" s="481"/>
      <c r="N29" s="481"/>
      <c r="O29" s="481"/>
      <c r="P29" s="523"/>
      <c r="Q29" s="480">
        <v>3530</v>
      </c>
      <c r="R29" s="481"/>
      <c r="S29" s="481"/>
      <c r="T29" s="481"/>
      <c r="U29" s="481"/>
      <c r="V29" s="523"/>
      <c r="W29" s="583"/>
      <c r="X29" s="584"/>
      <c r="Y29" s="585"/>
      <c r="Z29" s="479" t="s">
        <v>185</v>
      </c>
      <c r="AA29" s="459"/>
      <c r="AB29" s="459"/>
      <c r="AC29" s="459"/>
      <c r="AD29" s="459"/>
      <c r="AE29" s="459"/>
      <c r="AF29" s="459"/>
      <c r="AG29" s="460"/>
      <c r="AH29" s="480">
        <v>481</v>
      </c>
      <c r="AI29" s="481"/>
      <c r="AJ29" s="481"/>
      <c r="AK29" s="481"/>
      <c r="AL29" s="523"/>
      <c r="AM29" s="480">
        <v>1546049</v>
      </c>
      <c r="AN29" s="481"/>
      <c r="AO29" s="481"/>
      <c r="AP29" s="481"/>
      <c r="AQ29" s="481"/>
      <c r="AR29" s="523"/>
      <c r="AS29" s="480">
        <v>3214</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5068745</v>
      </c>
      <c r="BO29" s="430"/>
      <c r="BP29" s="430"/>
      <c r="BQ29" s="430"/>
      <c r="BR29" s="430"/>
      <c r="BS29" s="430"/>
      <c r="BT29" s="430"/>
      <c r="BU29" s="431"/>
      <c r="BV29" s="429">
        <v>4917742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97.8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2979139</v>
      </c>
      <c r="BO30" s="606"/>
      <c r="BP30" s="606"/>
      <c r="BQ30" s="606"/>
      <c r="BR30" s="606"/>
      <c r="BS30" s="606"/>
      <c r="BT30" s="606"/>
      <c r="BU30" s="607"/>
      <c r="BV30" s="605">
        <v>2937487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198</v>
      </c>
      <c r="AN33" s="453"/>
      <c r="AO33" s="418" t="s">
        <v>197</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196</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IF('各会計、関係団体の財政状況及び健全化判断比率'!B34="","",'各会計、関係団体の財政状況及び健全化判断比率'!B34)</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山鹿植木広域行政事務組合</v>
      </c>
      <c r="BZ34" s="619"/>
      <c r="CA34" s="619"/>
      <c r="CB34" s="619"/>
      <c r="CC34" s="619"/>
      <c r="CD34" s="619"/>
      <c r="CE34" s="619"/>
      <c r="CF34" s="619"/>
      <c r="CG34" s="619"/>
      <c r="CH34" s="619"/>
      <c r="CI34" s="619"/>
      <c r="CJ34" s="619"/>
      <c r="CK34" s="619"/>
      <c r="CL34" s="619"/>
      <c r="CM34" s="619"/>
      <c r="CN34" s="214"/>
      <c r="CO34" s="618">
        <f>IF(CQ34="","",MAX(C34:D43,U34:V43,AM34:AN43,BE34:BF43,BW34:BX43)+1)</f>
        <v>14</v>
      </c>
      <c r="CP34" s="618"/>
      <c r="CQ34" s="619" t="str">
        <f>IF('各会計、関係団体の財政状況及び健全化判断比率'!BS7="","",'各会計、関係団体の財政状況及び健全化判断比率'!BS7)</f>
        <v>山鹿市地域振興公社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病院事業会計</v>
      </c>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IF('各会計、関係団体の財政状況及び健全化判断比率'!B35="","",'各会計、関係団体の財政状況及び健全化判断比率'!B35)</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熊本県市町村総合事務組合</v>
      </c>
      <c r="BZ35" s="619"/>
      <c r="CA35" s="619"/>
      <c r="CB35" s="619"/>
      <c r="CC35" s="619"/>
      <c r="CD35" s="619"/>
      <c r="CE35" s="619"/>
      <c r="CF35" s="619"/>
      <c r="CG35" s="619"/>
      <c r="CH35" s="619"/>
      <c r="CI35" s="619"/>
      <c r="CJ35" s="619"/>
      <c r="CK35" s="619"/>
      <c r="CL35" s="619"/>
      <c r="CM35" s="619"/>
      <c r="CN35" s="214"/>
      <c r="CO35" s="618">
        <f t="shared" ref="CO35:CO43" si="3">IF(CQ35="","",CO34+1)</f>
        <v>15</v>
      </c>
      <c r="CP35" s="618"/>
      <c r="CQ35" s="619" t="str">
        <f>IF('各会計、関係団体の財政状況及び健全化判断比率'!BS8="","",'各会計、関係団体の財政状況及び健全化判断比率'!BS8)</f>
        <v>小栗郷</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7</v>
      </c>
      <c r="AN36" s="618"/>
      <c r="AO36" s="619" t="str">
        <f>IF('各会計、関係団体の財政状況及び健全化判断比率'!B33="","",'各会計、関係団体の財政状況及び健全化判断比率'!B33)</f>
        <v>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熊本県後期高齢者医療広域連合（一般会計）</v>
      </c>
      <c r="BZ36" s="619"/>
      <c r="CA36" s="619"/>
      <c r="CB36" s="619"/>
      <c r="CC36" s="619"/>
      <c r="CD36" s="619"/>
      <c r="CE36" s="619"/>
      <c r="CF36" s="619"/>
      <c r="CG36" s="619"/>
      <c r="CH36" s="619"/>
      <c r="CI36" s="619"/>
      <c r="CJ36" s="619"/>
      <c r="CK36" s="619"/>
      <c r="CL36" s="619"/>
      <c r="CM36" s="619"/>
      <c r="CN36" s="214"/>
      <c r="CO36" s="618">
        <f t="shared" si="3"/>
        <v>16</v>
      </c>
      <c r="CP36" s="618"/>
      <c r="CQ36" s="619" t="str">
        <f>IF('各会計、関係団体の財政状況及び健全化判断比率'!BS9="","",'各会計、関係団体の財政状況及び健全化判断比率'!BS9)</f>
        <v>菊鹿フラワーバンク</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熊本県後期高齢者医療広域連合（後期高齢者医療特別会計）</v>
      </c>
      <c r="BZ37" s="619"/>
      <c r="CA37" s="619"/>
      <c r="CB37" s="619"/>
      <c r="CC37" s="619"/>
      <c r="CD37" s="619"/>
      <c r="CE37" s="619"/>
      <c r="CF37" s="619"/>
      <c r="CG37" s="619"/>
      <c r="CH37" s="619"/>
      <c r="CI37" s="619"/>
      <c r="CJ37" s="619"/>
      <c r="CK37" s="619"/>
      <c r="CL37" s="619"/>
      <c r="CM37" s="619"/>
      <c r="CN37" s="214"/>
      <c r="CO37" s="618">
        <f t="shared" si="3"/>
        <v>17</v>
      </c>
      <c r="CP37" s="618"/>
      <c r="CQ37" s="619" t="str">
        <f>IF('各会計、関係団体の財政状況及び健全化判断比率'!BS10="","",'各会計、関係団体の財政状況及び健全化判断比率'!BS10)</f>
        <v>鹿本町振興公社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BtSse8QRP36oVdncn/1k0USgqQIQyKR7pTbH6nkPpgQMRrcvp1dcafzIxWlTvJChYJtsHILGWYhKFpAxCpiHA==" saltValue="KEjHXeZDnKVbK+SM5bfI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5015608</v>
      </c>
      <c r="S5" s="635"/>
      <c r="T5" s="635"/>
      <c r="U5" s="635"/>
      <c r="V5" s="635"/>
      <c r="W5" s="635"/>
      <c r="X5" s="635"/>
      <c r="Y5" s="636"/>
      <c r="Z5" s="637">
        <v>16</v>
      </c>
      <c r="AA5" s="637"/>
      <c r="AB5" s="637"/>
      <c r="AC5" s="637"/>
      <c r="AD5" s="638">
        <v>4872727</v>
      </c>
      <c r="AE5" s="638"/>
      <c r="AF5" s="638"/>
      <c r="AG5" s="638"/>
      <c r="AH5" s="638"/>
      <c r="AI5" s="638"/>
      <c r="AJ5" s="638"/>
      <c r="AK5" s="638"/>
      <c r="AL5" s="639">
        <v>30</v>
      </c>
      <c r="AM5" s="640"/>
      <c r="AN5" s="640"/>
      <c r="AO5" s="641"/>
      <c r="AP5" s="631" t="s">
        <v>226</v>
      </c>
      <c r="AQ5" s="632"/>
      <c r="AR5" s="632"/>
      <c r="AS5" s="632"/>
      <c r="AT5" s="632"/>
      <c r="AU5" s="632"/>
      <c r="AV5" s="632"/>
      <c r="AW5" s="632"/>
      <c r="AX5" s="632"/>
      <c r="AY5" s="632"/>
      <c r="AZ5" s="632"/>
      <c r="BA5" s="632"/>
      <c r="BB5" s="632"/>
      <c r="BC5" s="632"/>
      <c r="BD5" s="632"/>
      <c r="BE5" s="632"/>
      <c r="BF5" s="633"/>
      <c r="BG5" s="645">
        <v>4854219</v>
      </c>
      <c r="BH5" s="646"/>
      <c r="BI5" s="646"/>
      <c r="BJ5" s="646"/>
      <c r="BK5" s="646"/>
      <c r="BL5" s="646"/>
      <c r="BM5" s="646"/>
      <c r="BN5" s="647"/>
      <c r="BO5" s="648">
        <v>96.8</v>
      </c>
      <c r="BP5" s="648"/>
      <c r="BQ5" s="648"/>
      <c r="BR5" s="648"/>
      <c r="BS5" s="649">
        <v>62248</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336431</v>
      </c>
      <c r="S6" s="646"/>
      <c r="T6" s="646"/>
      <c r="U6" s="646"/>
      <c r="V6" s="646"/>
      <c r="W6" s="646"/>
      <c r="X6" s="646"/>
      <c r="Y6" s="647"/>
      <c r="Z6" s="648">
        <v>1.1000000000000001</v>
      </c>
      <c r="AA6" s="648"/>
      <c r="AB6" s="648"/>
      <c r="AC6" s="648"/>
      <c r="AD6" s="649">
        <v>336431</v>
      </c>
      <c r="AE6" s="649"/>
      <c r="AF6" s="649"/>
      <c r="AG6" s="649"/>
      <c r="AH6" s="649"/>
      <c r="AI6" s="649"/>
      <c r="AJ6" s="649"/>
      <c r="AK6" s="649"/>
      <c r="AL6" s="650">
        <v>2.1</v>
      </c>
      <c r="AM6" s="651"/>
      <c r="AN6" s="651"/>
      <c r="AO6" s="652"/>
      <c r="AP6" s="642" t="s">
        <v>231</v>
      </c>
      <c r="AQ6" s="643"/>
      <c r="AR6" s="643"/>
      <c r="AS6" s="643"/>
      <c r="AT6" s="643"/>
      <c r="AU6" s="643"/>
      <c r="AV6" s="643"/>
      <c r="AW6" s="643"/>
      <c r="AX6" s="643"/>
      <c r="AY6" s="643"/>
      <c r="AZ6" s="643"/>
      <c r="BA6" s="643"/>
      <c r="BB6" s="643"/>
      <c r="BC6" s="643"/>
      <c r="BD6" s="643"/>
      <c r="BE6" s="643"/>
      <c r="BF6" s="644"/>
      <c r="BG6" s="645">
        <v>4854219</v>
      </c>
      <c r="BH6" s="646"/>
      <c r="BI6" s="646"/>
      <c r="BJ6" s="646"/>
      <c r="BK6" s="646"/>
      <c r="BL6" s="646"/>
      <c r="BM6" s="646"/>
      <c r="BN6" s="647"/>
      <c r="BO6" s="648">
        <v>96.8</v>
      </c>
      <c r="BP6" s="648"/>
      <c r="BQ6" s="648"/>
      <c r="BR6" s="648"/>
      <c r="BS6" s="649">
        <v>62248</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193927</v>
      </c>
      <c r="CS6" s="646"/>
      <c r="CT6" s="646"/>
      <c r="CU6" s="646"/>
      <c r="CV6" s="646"/>
      <c r="CW6" s="646"/>
      <c r="CX6" s="646"/>
      <c r="CY6" s="647"/>
      <c r="CZ6" s="639">
        <v>0.7</v>
      </c>
      <c r="DA6" s="640"/>
      <c r="DB6" s="640"/>
      <c r="DC6" s="659"/>
      <c r="DD6" s="654" t="s">
        <v>233</v>
      </c>
      <c r="DE6" s="646"/>
      <c r="DF6" s="646"/>
      <c r="DG6" s="646"/>
      <c r="DH6" s="646"/>
      <c r="DI6" s="646"/>
      <c r="DJ6" s="646"/>
      <c r="DK6" s="646"/>
      <c r="DL6" s="646"/>
      <c r="DM6" s="646"/>
      <c r="DN6" s="646"/>
      <c r="DO6" s="646"/>
      <c r="DP6" s="647"/>
      <c r="DQ6" s="654">
        <v>193927</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2657</v>
      </c>
      <c r="S7" s="646"/>
      <c r="T7" s="646"/>
      <c r="U7" s="646"/>
      <c r="V7" s="646"/>
      <c r="W7" s="646"/>
      <c r="X7" s="646"/>
      <c r="Y7" s="647"/>
      <c r="Z7" s="648">
        <v>0</v>
      </c>
      <c r="AA7" s="648"/>
      <c r="AB7" s="648"/>
      <c r="AC7" s="648"/>
      <c r="AD7" s="649">
        <v>2657</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2073343</v>
      </c>
      <c r="BH7" s="646"/>
      <c r="BI7" s="646"/>
      <c r="BJ7" s="646"/>
      <c r="BK7" s="646"/>
      <c r="BL7" s="646"/>
      <c r="BM7" s="646"/>
      <c r="BN7" s="647"/>
      <c r="BO7" s="648">
        <v>41.3</v>
      </c>
      <c r="BP7" s="648"/>
      <c r="BQ7" s="648"/>
      <c r="BR7" s="648"/>
      <c r="BS7" s="649">
        <v>62248</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3084837</v>
      </c>
      <c r="CS7" s="646"/>
      <c r="CT7" s="646"/>
      <c r="CU7" s="646"/>
      <c r="CV7" s="646"/>
      <c r="CW7" s="646"/>
      <c r="CX7" s="646"/>
      <c r="CY7" s="647"/>
      <c r="CZ7" s="648">
        <v>10.6</v>
      </c>
      <c r="DA7" s="648"/>
      <c r="DB7" s="648"/>
      <c r="DC7" s="648"/>
      <c r="DD7" s="654">
        <v>41224</v>
      </c>
      <c r="DE7" s="646"/>
      <c r="DF7" s="646"/>
      <c r="DG7" s="646"/>
      <c r="DH7" s="646"/>
      <c r="DI7" s="646"/>
      <c r="DJ7" s="646"/>
      <c r="DK7" s="646"/>
      <c r="DL7" s="646"/>
      <c r="DM7" s="646"/>
      <c r="DN7" s="646"/>
      <c r="DO7" s="646"/>
      <c r="DP7" s="647"/>
      <c r="DQ7" s="654">
        <v>2455410</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10991</v>
      </c>
      <c r="S8" s="646"/>
      <c r="T8" s="646"/>
      <c r="U8" s="646"/>
      <c r="V8" s="646"/>
      <c r="W8" s="646"/>
      <c r="X8" s="646"/>
      <c r="Y8" s="647"/>
      <c r="Z8" s="648">
        <v>0</v>
      </c>
      <c r="AA8" s="648"/>
      <c r="AB8" s="648"/>
      <c r="AC8" s="648"/>
      <c r="AD8" s="649">
        <v>10991</v>
      </c>
      <c r="AE8" s="649"/>
      <c r="AF8" s="649"/>
      <c r="AG8" s="649"/>
      <c r="AH8" s="649"/>
      <c r="AI8" s="649"/>
      <c r="AJ8" s="649"/>
      <c r="AK8" s="649"/>
      <c r="AL8" s="650">
        <v>0.1</v>
      </c>
      <c r="AM8" s="651"/>
      <c r="AN8" s="651"/>
      <c r="AO8" s="652"/>
      <c r="AP8" s="642" t="s">
        <v>238</v>
      </c>
      <c r="AQ8" s="643"/>
      <c r="AR8" s="643"/>
      <c r="AS8" s="643"/>
      <c r="AT8" s="643"/>
      <c r="AU8" s="643"/>
      <c r="AV8" s="643"/>
      <c r="AW8" s="643"/>
      <c r="AX8" s="643"/>
      <c r="AY8" s="643"/>
      <c r="AZ8" s="643"/>
      <c r="BA8" s="643"/>
      <c r="BB8" s="643"/>
      <c r="BC8" s="643"/>
      <c r="BD8" s="643"/>
      <c r="BE8" s="643"/>
      <c r="BF8" s="644"/>
      <c r="BG8" s="645">
        <v>83041</v>
      </c>
      <c r="BH8" s="646"/>
      <c r="BI8" s="646"/>
      <c r="BJ8" s="646"/>
      <c r="BK8" s="646"/>
      <c r="BL8" s="646"/>
      <c r="BM8" s="646"/>
      <c r="BN8" s="647"/>
      <c r="BO8" s="648">
        <v>1.7</v>
      </c>
      <c r="BP8" s="648"/>
      <c r="BQ8" s="648"/>
      <c r="BR8" s="648"/>
      <c r="BS8" s="654" t="s">
        <v>233</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10393184</v>
      </c>
      <c r="CS8" s="646"/>
      <c r="CT8" s="646"/>
      <c r="CU8" s="646"/>
      <c r="CV8" s="646"/>
      <c r="CW8" s="646"/>
      <c r="CX8" s="646"/>
      <c r="CY8" s="647"/>
      <c r="CZ8" s="648">
        <v>35.799999999999997</v>
      </c>
      <c r="DA8" s="648"/>
      <c r="DB8" s="648"/>
      <c r="DC8" s="648"/>
      <c r="DD8" s="654">
        <v>92874</v>
      </c>
      <c r="DE8" s="646"/>
      <c r="DF8" s="646"/>
      <c r="DG8" s="646"/>
      <c r="DH8" s="646"/>
      <c r="DI8" s="646"/>
      <c r="DJ8" s="646"/>
      <c r="DK8" s="646"/>
      <c r="DL8" s="646"/>
      <c r="DM8" s="646"/>
      <c r="DN8" s="646"/>
      <c r="DO8" s="646"/>
      <c r="DP8" s="647"/>
      <c r="DQ8" s="654">
        <v>5522468</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7356</v>
      </c>
      <c r="S9" s="646"/>
      <c r="T9" s="646"/>
      <c r="U9" s="646"/>
      <c r="V9" s="646"/>
      <c r="W9" s="646"/>
      <c r="X9" s="646"/>
      <c r="Y9" s="647"/>
      <c r="Z9" s="648">
        <v>0</v>
      </c>
      <c r="AA9" s="648"/>
      <c r="AB9" s="648"/>
      <c r="AC9" s="648"/>
      <c r="AD9" s="649">
        <v>7356</v>
      </c>
      <c r="AE9" s="649"/>
      <c r="AF9" s="649"/>
      <c r="AG9" s="649"/>
      <c r="AH9" s="649"/>
      <c r="AI9" s="649"/>
      <c r="AJ9" s="649"/>
      <c r="AK9" s="649"/>
      <c r="AL9" s="650">
        <v>0</v>
      </c>
      <c r="AM9" s="651"/>
      <c r="AN9" s="651"/>
      <c r="AO9" s="652"/>
      <c r="AP9" s="642" t="s">
        <v>241</v>
      </c>
      <c r="AQ9" s="643"/>
      <c r="AR9" s="643"/>
      <c r="AS9" s="643"/>
      <c r="AT9" s="643"/>
      <c r="AU9" s="643"/>
      <c r="AV9" s="643"/>
      <c r="AW9" s="643"/>
      <c r="AX9" s="643"/>
      <c r="AY9" s="643"/>
      <c r="AZ9" s="643"/>
      <c r="BA9" s="643"/>
      <c r="BB9" s="643"/>
      <c r="BC9" s="643"/>
      <c r="BD9" s="643"/>
      <c r="BE9" s="643"/>
      <c r="BF9" s="644"/>
      <c r="BG9" s="645">
        <v>1658208</v>
      </c>
      <c r="BH9" s="646"/>
      <c r="BI9" s="646"/>
      <c r="BJ9" s="646"/>
      <c r="BK9" s="646"/>
      <c r="BL9" s="646"/>
      <c r="BM9" s="646"/>
      <c r="BN9" s="647"/>
      <c r="BO9" s="648">
        <v>33.1</v>
      </c>
      <c r="BP9" s="648"/>
      <c r="BQ9" s="648"/>
      <c r="BR9" s="648"/>
      <c r="BS9" s="654" t="s">
        <v>242</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2041867</v>
      </c>
      <c r="CS9" s="646"/>
      <c r="CT9" s="646"/>
      <c r="CU9" s="646"/>
      <c r="CV9" s="646"/>
      <c r="CW9" s="646"/>
      <c r="CX9" s="646"/>
      <c r="CY9" s="647"/>
      <c r="CZ9" s="648">
        <v>7</v>
      </c>
      <c r="DA9" s="648"/>
      <c r="DB9" s="648"/>
      <c r="DC9" s="648"/>
      <c r="DD9" s="654">
        <v>43862</v>
      </c>
      <c r="DE9" s="646"/>
      <c r="DF9" s="646"/>
      <c r="DG9" s="646"/>
      <c r="DH9" s="646"/>
      <c r="DI9" s="646"/>
      <c r="DJ9" s="646"/>
      <c r="DK9" s="646"/>
      <c r="DL9" s="646"/>
      <c r="DM9" s="646"/>
      <c r="DN9" s="646"/>
      <c r="DO9" s="646"/>
      <c r="DP9" s="647"/>
      <c r="DQ9" s="654">
        <v>1831103</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242</v>
      </c>
      <c r="S10" s="646"/>
      <c r="T10" s="646"/>
      <c r="U10" s="646"/>
      <c r="V10" s="646"/>
      <c r="W10" s="646"/>
      <c r="X10" s="646"/>
      <c r="Y10" s="647"/>
      <c r="Z10" s="648" t="s">
        <v>242</v>
      </c>
      <c r="AA10" s="648"/>
      <c r="AB10" s="648"/>
      <c r="AC10" s="648"/>
      <c r="AD10" s="649" t="s">
        <v>233</v>
      </c>
      <c r="AE10" s="649"/>
      <c r="AF10" s="649"/>
      <c r="AG10" s="649"/>
      <c r="AH10" s="649"/>
      <c r="AI10" s="649"/>
      <c r="AJ10" s="649"/>
      <c r="AK10" s="649"/>
      <c r="AL10" s="650" t="s">
        <v>242</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130273</v>
      </c>
      <c r="BH10" s="646"/>
      <c r="BI10" s="646"/>
      <c r="BJ10" s="646"/>
      <c r="BK10" s="646"/>
      <c r="BL10" s="646"/>
      <c r="BM10" s="646"/>
      <c r="BN10" s="647"/>
      <c r="BO10" s="648">
        <v>2.6</v>
      </c>
      <c r="BP10" s="648"/>
      <c r="BQ10" s="648"/>
      <c r="BR10" s="648"/>
      <c r="BS10" s="654">
        <v>22178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t="s">
        <v>242</v>
      </c>
      <c r="CS10" s="646"/>
      <c r="CT10" s="646"/>
      <c r="CU10" s="646"/>
      <c r="CV10" s="646"/>
      <c r="CW10" s="646"/>
      <c r="CX10" s="646"/>
      <c r="CY10" s="647"/>
      <c r="CZ10" s="648" t="s">
        <v>242</v>
      </c>
      <c r="DA10" s="648"/>
      <c r="DB10" s="648"/>
      <c r="DC10" s="648"/>
      <c r="DD10" s="654" t="s">
        <v>233</v>
      </c>
      <c r="DE10" s="646"/>
      <c r="DF10" s="646"/>
      <c r="DG10" s="646"/>
      <c r="DH10" s="646"/>
      <c r="DI10" s="646"/>
      <c r="DJ10" s="646"/>
      <c r="DK10" s="646"/>
      <c r="DL10" s="646"/>
      <c r="DM10" s="646"/>
      <c r="DN10" s="646"/>
      <c r="DO10" s="646"/>
      <c r="DP10" s="647"/>
      <c r="DQ10" s="654" t="s">
        <v>242</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898145</v>
      </c>
      <c r="S11" s="646"/>
      <c r="T11" s="646"/>
      <c r="U11" s="646"/>
      <c r="V11" s="646"/>
      <c r="W11" s="646"/>
      <c r="X11" s="646"/>
      <c r="Y11" s="647"/>
      <c r="Z11" s="650">
        <v>2.9</v>
      </c>
      <c r="AA11" s="651"/>
      <c r="AB11" s="651"/>
      <c r="AC11" s="663"/>
      <c r="AD11" s="654">
        <v>898145</v>
      </c>
      <c r="AE11" s="646"/>
      <c r="AF11" s="646"/>
      <c r="AG11" s="646"/>
      <c r="AH11" s="646"/>
      <c r="AI11" s="646"/>
      <c r="AJ11" s="646"/>
      <c r="AK11" s="647"/>
      <c r="AL11" s="650">
        <v>5.5</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201821</v>
      </c>
      <c r="BH11" s="646"/>
      <c r="BI11" s="646"/>
      <c r="BJ11" s="646"/>
      <c r="BK11" s="646"/>
      <c r="BL11" s="646"/>
      <c r="BM11" s="646"/>
      <c r="BN11" s="647"/>
      <c r="BO11" s="648">
        <v>4</v>
      </c>
      <c r="BP11" s="648"/>
      <c r="BQ11" s="648"/>
      <c r="BR11" s="648"/>
      <c r="BS11" s="654">
        <v>40070</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2101468</v>
      </c>
      <c r="CS11" s="646"/>
      <c r="CT11" s="646"/>
      <c r="CU11" s="646"/>
      <c r="CV11" s="646"/>
      <c r="CW11" s="646"/>
      <c r="CX11" s="646"/>
      <c r="CY11" s="647"/>
      <c r="CZ11" s="648">
        <v>7.2</v>
      </c>
      <c r="DA11" s="648"/>
      <c r="DB11" s="648"/>
      <c r="DC11" s="648"/>
      <c r="DD11" s="654">
        <v>282144</v>
      </c>
      <c r="DE11" s="646"/>
      <c r="DF11" s="646"/>
      <c r="DG11" s="646"/>
      <c r="DH11" s="646"/>
      <c r="DI11" s="646"/>
      <c r="DJ11" s="646"/>
      <c r="DK11" s="646"/>
      <c r="DL11" s="646"/>
      <c r="DM11" s="646"/>
      <c r="DN11" s="646"/>
      <c r="DO11" s="646"/>
      <c r="DP11" s="647"/>
      <c r="DQ11" s="654">
        <v>1363228</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v>22243</v>
      </c>
      <c r="S12" s="646"/>
      <c r="T12" s="646"/>
      <c r="U12" s="646"/>
      <c r="V12" s="646"/>
      <c r="W12" s="646"/>
      <c r="X12" s="646"/>
      <c r="Y12" s="647"/>
      <c r="Z12" s="648">
        <v>0.1</v>
      </c>
      <c r="AA12" s="648"/>
      <c r="AB12" s="648"/>
      <c r="AC12" s="648"/>
      <c r="AD12" s="649">
        <v>22243</v>
      </c>
      <c r="AE12" s="649"/>
      <c r="AF12" s="649"/>
      <c r="AG12" s="649"/>
      <c r="AH12" s="649"/>
      <c r="AI12" s="649"/>
      <c r="AJ12" s="649"/>
      <c r="AK12" s="649"/>
      <c r="AL12" s="650">
        <v>0.1</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2220351</v>
      </c>
      <c r="BH12" s="646"/>
      <c r="BI12" s="646"/>
      <c r="BJ12" s="646"/>
      <c r="BK12" s="646"/>
      <c r="BL12" s="646"/>
      <c r="BM12" s="646"/>
      <c r="BN12" s="647"/>
      <c r="BO12" s="648">
        <v>44.3</v>
      </c>
      <c r="BP12" s="648"/>
      <c r="BQ12" s="648"/>
      <c r="BR12" s="648"/>
      <c r="BS12" s="654" t="s">
        <v>242</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512418</v>
      </c>
      <c r="CS12" s="646"/>
      <c r="CT12" s="646"/>
      <c r="CU12" s="646"/>
      <c r="CV12" s="646"/>
      <c r="CW12" s="646"/>
      <c r="CX12" s="646"/>
      <c r="CY12" s="647"/>
      <c r="CZ12" s="648">
        <v>1.8</v>
      </c>
      <c r="DA12" s="648"/>
      <c r="DB12" s="648"/>
      <c r="DC12" s="648"/>
      <c r="DD12" s="654">
        <v>85646</v>
      </c>
      <c r="DE12" s="646"/>
      <c r="DF12" s="646"/>
      <c r="DG12" s="646"/>
      <c r="DH12" s="646"/>
      <c r="DI12" s="646"/>
      <c r="DJ12" s="646"/>
      <c r="DK12" s="646"/>
      <c r="DL12" s="646"/>
      <c r="DM12" s="646"/>
      <c r="DN12" s="646"/>
      <c r="DO12" s="646"/>
      <c r="DP12" s="647"/>
      <c r="DQ12" s="654">
        <v>342355</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233</v>
      </c>
      <c r="S13" s="646"/>
      <c r="T13" s="646"/>
      <c r="U13" s="646"/>
      <c r="V13" s="646"/>
      <c r="W13" s="646"/>
      <c r="X13" s="646"/>
      <c r="Y13" s="647"/>
      <c r="Z13" s="648" t="s">
        <v>242</v>
      </c>
      <c r="AA13" s="648"/>
      <c r="AB13" s="648"/>
      <c r="AC13" s="648"/>
      <c r="AD13" s="649" t="s">
        <v>242</v>
      </c>
      <c r="AE13" s="649"/>
      <c r="AF13" s="649"/>
      <c r="AG13" s="649"/>
      <c r="AH13" s="649"/>
      <c r="AI13" s="649"/>
      <c r="AJ13" s="649"/>
      <c r="AK13" s="649"/>
      <c r="AL13" s="650" t="s">
        <v>242</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2213764</v>
      </c>
      <c r="BH13" s="646"/>
      <c r="BI13" s="646"/>
      <c r="BJ13" s="646"/>
      <c r="BK13" s="646"/>
      <c r="BL13" s="646"/>
      <c r="BM13" s="646"/>
      <c r="BN13" s="647"/>
      <c r="BO13" s="648">
        <v>44.1</v>
      </c>
      <c r="BP13" s="648"/>
      <c r="BQ13" s="648"/>
      <c r="BR13" s="648"/>
      <c r="BS13" s="654" t="s">
        <v>242</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1906418</v>
      </c>
      <c r="CS13" s="646"/>
      <c r="CT13" s="646"/>
      <c r="CU13" s="646"/>
      <c r="CV13" s="646"/>
      <c r="CW13" s="646"/>
      <c r="CX13" s="646"/>
      <c r="CY13" s="647"/>
      <c r="CZ13" s="648">
        <v>6.6</v>
      </c>
      <c r="DA13" s="648"/>
      <c r="DB13" s="648"/>
      <c r="DC13" s="648"/>
      <c r="DD13" s="654">
        <v>1010564</v>
      </c>
      <c r="DE13" s="646"/>
      <c r="DF13" s="646"/>
      <c r="DG13" s="646"/>
      <c r="DH13" s="646"/>
      <c r="DI13" s="646"/>
      <c r="DJ13" s="646"/>
      <c r="DK13" s="646"/>
      <c r="DL13" s="646"/>
      <c r="DM13" s="646"/>
      <c r="DN13" s="646"/>
      <c r="DO13" s="646"/>
      <c r="DP13" s="647"/>
      <c r="DQ13" s="654">
        <v>1031867</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40405</v>
      </c>
      <c r="S14" s="646"/>
      <c r="T14" s="646"/>
      <c r="U14" s="646"/>
      <c r="V14" s="646"/>
      <c r="W14" s="646"/>
      <c r="X14" s="646"/>
      <c r="Y14" s="647"/>
      <c r="Z14" s="648">
        <v>0.1</v>
      </c>
      <c r="AA14" s="648"/>
      <c r="AB14" s="648"/>
      <c r="AC14" s="648"/>
      <c r="AD14" s="649">
        <v>40405</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212019</v>
      </c>
      <c r="BH14" s="646"/>
      <c r="BI14" s="646"/>
      <c r="BJ14" s="646"/>
      <c r="BK14" s="646"/>
      <c r="BL14" s="646"/>
      <c r="BM14" s="646"/>
      <c r="BN14" s="647"/>
      <c r="BO14" s="648">
        <v>4.2</v>
      </c>
      <c r="BP14" s="648"/>
      <c r="BQ14" s="648"/>
      <c r="BR14" s="648"/>
      <c r="BS14" s="654" t="s">
        <v>233</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1044169</v>
      </c>
      <c r="CS14" s="646"/>
      <c r="CT14" s="646"/>
      <c r="CU14" s="646"/>
      <c r="CV14" s="646"/>
      <c r="CW14" s="646"/>
      <c r="CX14" s="646"/>
      <c r="CY14" s="647"/>
      <c r="CZ14" s="648">
        <v>3.6</v>
      </c>
      <c r="DA14" s="648"/>
      <c r="DB14" s="648"/>
      <c r="DC14" s="648"/>
      <c r="DD14" s="654">
        <v>165359</v>
      </c>
      <c r="DE14" s="646"/>
      <c r="DF14" s="646"/>
      <c r="DG14" s="646"/>
      <c r="DH14" s="646"/>
      <c r="DI14" s="646"/>
      <c r="DJ14" s="646"/>
      <c r="DK14" s="646"/>
      <c r="DL14" s="646"/>
      <c r="DM14" s="646"/>
      <c r="DN14" s="646"/>
      <c r="DO14" s="646"/>
      <c r="DP14" s="647"/>
      <c r="DQ14" s="654">
        <v>812640</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242</v>
      </c>
      <c r="S15" s="646"/>
      <c r="T15" s="646"/>
      <c r="U15" s="646"/>
      <c r="V15" s="646"/>
      <c r="W15" s="646"/>
      <c r="X15" s="646"/>
      <c r="Y15" s="647"/>
      <c r="Z15" s="648" t="s">
        <v>242</v>
      </c>
      <c r="AA15" s="648"/>
      <c r="AB15" s="648"/>
      <c r="AC15" s="648"/>
      <c r="AD15" s="649" t="s">
        <v>233</v>
      </c>
      <c r="AE15" s="649"/>
      <c r="AF15" s="649"/>
      <c r="AG15" s="649"/>
      <c r="AH15" s="649"/>
      <c r="AI15" s="649"/>
      <c r="AJ15" s="649"/>
      <c r="AK15" s="649"/>
      <c r="AL15" s="650" t="s">
        <v>242</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348506</v>
      </c>
      <c r="BH15" s="646"/>
      <c r="BI15" s="646"/>
      <c r="BJ15" s="646"/>
      <c r="BK15" s="646"/>
      <c r="BL15" s="646"/>
      <c r="BM15" s="646"/>
      <c r="BN15" s="647"/>
      <c r="BO15" s="648">
        <v>6.9</v>
      </c>
      <c r="BP15" s="648"/>
      <c r="BQ15" s="648"/>
      <c r="BR15" s="648"/>
      <c r="BS15" s="654" t="s">
        <v>242</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3631407</v>
      </c>
      <c r="CS15" s="646"/>
      <c r="CT15" s="646"/>
      <c r="CU15" s="646"/>
      <c r="CV15" s="646"/>
      <c r="CW15" s="646"/>
      <c r="CX15" s="646"/>
      <c r="CY15" s="647"/>
      <c r="CZ15" s="648">
        <v>12.5</v>
      </c>
      <c r="DA15" s="648"/>
      <c r="DB15" s="648"/>
      <c r="DC15" s="648"/>
      <c r="DD15" s="654">
        <v>1655974</v>
      </c>
      <c r="DE15" s="646"/>
      <c r="DF15" s="646"/>
      <c r="DG15" s="646"/>
      <c r="DH15" s="646"/>
      <c r="DI15" s="646"/>
      <c r="DJ15" s="646"/>
      <c r="DK15" s="646"/>
      <c r="DL15" s="646"/>
      <c r="DM15" s="646"/>
      <c r="DN15" s="646"/>
      <c r="DO15" s="646"/>
      <c r="DP15" s="647"/>
      <c r="DQ15" s="654">
        <v>1960960</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10090</v>
      </c>
      <c r="S16" s="646"/>
      <c r="T16" s="646"/>
      <c r="U16" s="646"/>
      <c r="V16" s="646"/>
      <c r="W16" s="646"/>
      <c r="X16" s="646"/>
      <c r="Y16" s="647"/>
      <c r="Z16" s="648">
        <v>0</v>
      </c>
      <c r="AA16" s="648"/>
      <c r="AB16" s="648"/>
      <c r="AC16" s="648"/>
      <c r="AD16" s="649">
        <v>10090</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233</v>
      </c>
      <c r="BH16" s="646"/>
      <c r="BI16" s="646"/>
      <c r="BJ16" s="646"/>
      <c r="BK16" s="646"/>
      <c r="BL16" s="646"/>
      <c r="BM16" s="646"/>
      <c r="BN16" s="647"/>
      <c r="BO16" s="648" t="s">
        <v>242</v>
      </c>
      <c r="BP16" s="648"/>
      <c r="BQ16" s="648"/>
      <c r="BR16" s="648"/>
      <c r="BS16" s="654" t="s">
        <v>242</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568786</v>
      </c>
      <c r="CS16" s="646"/>
      <c r="CT16" s="646"/>
      <c r="CU16" s="646"/>
      <c r="CV16" s="646"/>
      <c r="CW16" s="646"/>
      <c r="CX16" s="646"/>
      <c r="CY16" s="647"/>
      <c r="CZ16" s="648">
        <v>2</v>
      </c>
      <c r="DA16" s="648"/>
      <c r="DB16" s="648"/>
      <c r="DC16" s="648"/>
      <c r="DD16" s="654" t="s">
        <v>233</v>
      </c>
      <c r="DE16" s="646"/>
      <c r="DF16" s="646"/>
      <c r="DG16" s="646"/>
      <c r="DH16" s="646"/>
      <c r="DI16" s="646"/>
      <c r="DJ16" s="646"/>
      <c r="DK16" s="646"/>
      <c r="DL16" s="646"/>
      <c r="DM16" s="646"/>
      <c r="DN16" s="646"/>
      <c r="DO16" s="646"/>
      <c r="DP16" s="647"/>
      <c r="DQ16" s="654">
        <v>188554</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105604</v>
      </c>
      <c r="S17" s="646"/>
      <c r="T17" s="646"/>
      <c r="U17" s="646"/>
      <c r="V17" s="646"/>
      <c r="W17" s="646"/>
      <c r="X17" s="646"/>
      <c r="Y17" s="647"/>
      <c r="Z17" s="648">
        <v>0.3</v>
      </c>
      <c r="AA17" s="648"/>
      <c r="AB17" s="648"/>
      <c r="AC17" s="648"/>
      <c r="AD17" s="649">
        <v>105604</v>
      </c>
      <c r="AE17" s="649"/>
      <c r="AF17" s="649"/>
      <c r="AG17" s="649"/>
      <c r="AH17" s="649"/>
      <c r="AI17" s="649"/>
      <c r="AJ17" s="649"/>
      <c r="AK17" s="649"/>
      <c r="AL17" s="650">
        <v>0.7</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233</v>
      </c>
      <c r="BH17" s="646"/>
      <c r="BI17" s="646"/>
      <c r="BJ17" s="646"/>
      <c r="BK17" s="646"/>
      <c r="BL17" s="646"/>
      <c r="BM17" s="646"/>
      <c r="BN17" s="647"/>
      <c r="BO17" s="648" t="s">
        <v>233</v>
      </c>
      <c r="BP17" s="648"/>
      <c r="BQ17" s="648"/>
      <c r="BR17" s="648"/>
      <c r="BS17" s="654" t="s">
        <v>242</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3532121</v>
      </c>
      <c r="CS17" s="646"/>
      <c r="CT17" s="646"/>
      <c r="CU17" s="646"/>
      <c r="CV17" s="646"/>
      <c r="CW17" s="646"/>
      <c r="CX17" s="646"/>
      <c r="CY17" s="647"/>
      <c r="CZ17" s="648">
        <v>12.2</v>
      </c>
      <c r="DA17" s="648"/>
      <c r="DB17" s="648"/>
      <c r="DC17" s="648"/>
      <c r="DD17" s="654" t="s">
        <v>242</v>
      </c>
      <c r="DE17" s="646"/>
      <c r="DF17" s="646"/>
      <c r="DG17" s="646"/>
      <c r="DH17" s="646"/>
      <c r="DI17" s="646"/>
      <c r="DJ17" s="646"/>
      <c r="DK17" s="646"/>
      <c r="DL17" s="646"/>
      <c r="DM17" s="646"/>
      <c r="DN17" s="646"/>
      <c r="DO17" s="646"/>
      <c r="DP17" s="647"/>
      <c r="DQ17" s="654">
        <v>3531584</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26001</v>
      </c>
      <c r="S18" s="646"/>
      <c r="T18" s="646"/>
      <c r="U18" s="646"/>
      <c r="V18" s="646"/>
      <c r="W18" s="646"/>
      <c r="X18" s="646"/>
      <c r="Y18" s="647"/>
      <c r="Z18" s="648">
        <v>0.1</v>
      </c>
      <c r="AA18" s="648"/>
      <c r="AB18" s="648"/>
      <c r="AC18" s="648"/>
      <c r="AD18" s="649">
        <v>26001</v>
      </c>
      <c r="AE18" s="649"/>
      <c r="AF18" s="649"/>
      <c r="AG18" s="649"/>
      <c r="AH18" s="649"/>
      <c r="AI18" s="649"/>
      <c r="AJ18" s="649"/>
      <c r="AK18" s="649"/>
      <c r="AL18" s="650">
        <v>0.2</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242</v>
      </c>
      <c r="BH18" s="646"/>
      <c r="BI18" s="646"/>
      <c r="BJ18" s="646"/>
      <c r="BK18" s="646"/>
      <c r="BL18" s="646"/>
      <c r="BM18" s="646"/>
      <c r="BN18" s="647"/>
      <c r="BO18" s="648" t="s">
        <v>233</v>
      </c>
      <c r="BP18" s="648"/>
      <c r="BQ18" s="648"/>
      <c r="BR18" s="648"/>
      <c r="BS18" s="654" t="s">
        <v>233</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242</v>
      </c>
      <c r="CS18" s="646"/>
      <c r="CT18" s="646"/>
      <c r="CU18" s="646"/>
      <c r="CV18" s="646"/>
      <c r="CW18" s="646"/>
      <c r="CX18" s="646"/>
      <c r="CY18" s="647"/>
      <c r="CZ18" s="648" t="s">
        <v>242</v>
      </c>
      <c r="DA18" s="648"/>
      <c r="DB18" s="648"/>
      <c r="DC18" s="648"/>
      <c r="DD18" s="654" t="s">
        <v>233</v>
      </c>
      <c r="DE18" s="646"/>
      <c r="DF18" s="646"/>
      <c r="DG18" s="646"/>
      <c r="DH18" s="646"/>
      <c r="DI18" s="646"/>
      <c r="DJ18" s="646"/>
      <c r="DK18" s="646"/>
      <c r="DL18" s="646"/>
      <c r="DM18" s="646"/>
      <c r="DN18" s="646"/>
      <c r="DO18" s="646"/>
      <c r="DP18" s="647"/>
      <c r="DQ18" s="654" t="s">
        <v>242</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5311</v>
      </c>
      <c r="S19" s="646"/>
      <c r="T19" s="646"/>
      <c r="U19" s="646"/>
      <c r="V19" s="646"/>
      <c r="W19" s="646"/>
      <c r="X19" s="646"/>
      <c r="Y19" s="647"/>
      <c r="Z19" s="648">
        <v>0</v>
      </c>
      <c r="AA19" s="648"/>
      <c r="AB19" s="648"/>
      <c r="AC19" s="648"/>
      <c r="AD19" s="649">
        <v>5311</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161389</v>
      </c>
      <c r="BH19" s="646"/>
      <c r="BI19" s="646"/>
      <c r="BJ19" s="646"/>
      <c r="BK19" s="646"/>
      <c r="BL19" s="646"/>
      <c r="BM19" s="646"/>
      <c r="BN19" s="647"/>
      <c r="BO19" s="648">
        <v>3.2</v>
      </c>
      <c r="BP19" s="648"/>
      <c r="BQ19" s="648"/>
      <c r="BR19" s="648"/>
      <c r="BS19" s="654" t="s">
        <v>233</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233</v>
      </c>
      <c r="CS19" s="646"/>
      <c r="CT19" s="646"/>
      <c r="CU19" s="646"/>
      <c r="CV19" s="646"/>
      <c r="CW19" s="646"/>
      <c r="CX19" s="646"/>
      <c r="CY19" s="647"/>
      <c r="CZ19" s="648" t="s">
        <v>233</v>
      </c>
      <c r="DA19" s="648"/>
      <c r="DB19" s="648"/>
      <c r="DC19" s="648"/>
      <c r="DD19" s="654" t="s">
        <v>242</v>
      </c>
      <c r="DE19" s="646"/>
      <c r="DF19" s="646"/>
      <c r="DG19" s="646"/>
      <c r="DH19" s="646"/>
      <c r="DI19" s="646"/>
      <c r="DJ19" s="646"/>
      <c r="DK19" s="646"/>
      <c r="DL19" s="646"/>
      <c r="DM19" s="646"/>
      <c r="DN19" s="646"/>
      <c r="DO19" s="646"/>
      <c r="DP19" s="647"/>
      <c r="DQ19" s="654" t="s">
        <v>242</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1201</v>
      </c>
      <c r="S20" s="646"/>
      <c r="T20" s="646"/>
      <c r="U20" s="646"/>
      <c r="V20" s="646"/>
      <c r="W20" s="646"/>
      <c r="X20" s="646"/>
      <c r="Y20" s="647"/>
      <c r="Z20" s="648">
        <v>0</v>
      </c>
      <c r="AA20" s="648"/>
      <c r="AB20" s="648"/>
      <c r="AC20" s="648"/>
      <c r="AD20" s="649">
        <v>1201</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161389</v>
      </c>
      <c r="BH20" s="646"/>
      <c r="BI20" s="646"/>
      <c r="BJ20" s="646"/>
      <c r="BK20" s="646"/>
      <c r="BL20" s="646"/>
      <c r="BM20" s="646"/>
      <c r="BN20" s="647"/>
      <c r="BO20" s="648">
        <v>3.2</v>
      </c>
      <c r="BP20" s="648"/>
      <c r="BQ20" s="648"/>
      <c r="BR20" s="648"/>
      <c r="BS20" s="654" t="s">
        <v>233</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29010602</v>
      </c>
      <c r="CS20" s="646"/>
      <c r="CT20" s="646"/>
      <c r="CU20" s="646"/>
      <c r="CV20" s="646"/>
      <c r="CW20" s="646"/>
      <c r="CX20" s="646"/>
      <c r="CY20" s="647"/>
      <c r="CZ20" s="648">
        <v>100</v>
      </c>
      <c r="DA20" s="648"/>
      <c r="DB20" s="648"/>
      <c r="DC20" s="648"/>
      <c r="DD20" s="654">
        <v>3377647</v>
      </c>
      <c r="DE20" s="646"/>
      <c r="DF20" s="646"/>
      <c r="DG20" s="646"/>
      <c r="DH20" s="646"/>
      <c r="DI20" s="646"/>
      <c r="DJ20" s="646"/>
      <c r="DK20" s="646"/>
      <c r="DL20" s="646"/>
      <c r="DM20" s="646"/>
      <c r="DN20" s="646"/>
      <c r="DO20" s="646"/>
      <c r="DP20" s="647"/>
      <c r="DQ20" s="654">
        <v>19234096</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73091</v>
      </c>
      <c r="S21" s="646"/>
      <c r="T21" s="646"/>
      <c r="U21" s="646"/>
      <c r="V21" s="646"/>
      <c r="W21" s="646"/>
      <c r="X21" s="646"/>
      <c r="Y21" s="647"/>
      <c r="Z21" s="648">
        <v>0.2</v>
      </c>
      <c r="AA21" s="648"/>
      <c r="AB21" s="648"/>
      <c r="AC21" s="648"/>
      <c r="AD21" s="649">
        <v>73091</v>
      </c>
      <c r="AE21" s="649"/>
      <c r="AF21" s="649"/>
      <c r="AG21" s="649"/>
      <c r="AH21" s="649"/>
      <c r="AI21" s="649"/>
      <c r="AJ21" s="649"/>
      <c r="AK21" s="649"/>
      <c r="AL21" s="650">
        <v>0.4</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18508</v>
      </c>
      <c r="BH21" s="646"/>
      <c r="BI21" s="646"/>
      <c r="BJ21" s="646"/>
      <c r="BK21" s="646"/>
      <c r="BL21" s="646"/>
      <c r="BM21" s="646"/>
      <c r="BN21" s="647"/>
      <c r="BO21" s="648">
        <v>0.4</v>
      </c>
      <c r="BP21" s="648"/>
      <c r="BQ21" s="648"/>
      <c r="BR21" s="648"/>
      <c r="BS21" s="654" t="s">
        <v>242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11264266</v>
      </c>
      <c r="S22" s="646"/>
      <c r="T22" s="646"/>
      <c r="U22" s="646"/>
      <c r="V22" s="646"/>
      <c r="W22" s="646"/>
      <c r="X22" s="646"/>
      <c r="Y22" s="647"/>
      <c r="Z22" s="648">
        <v>35.799999999999997</v>
      </c>
      <c r="AA22" s="648"/>
      <c r="AB22" s="648"/>
      <c r="AC22" s="648"/>
      <c r="AD22" s="649">
        <v>9893645</v>
      </c>
      <c r="AE22" s="649"/>
      <c r="AF22" s="649"/>
      <c r="AG22" s="649"/>
      <c r="AH22" s="649"/>
      <c r="AI22" s="649"/>
      <c r="AJ22" s="649"/>
      <c r="AK22" s="649"/>
      <c r="AL22" s="650">
        <v>60.9</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242</v>
      </c>
      <c r="BH22" s="646"/>
      <c r="BI22" s="646"/>
      <c r="BJ22" s="646"/>
      <c r="BK22" s="646"/>
      <c r="BL22" s="646"/>
      <c r="BM22" s="646"/>
      <c r="BN22" s="647"/>
      <c r="BO22" s="648" t="s">
        <v>233</v>
      </c>
      <c r="BP22" s="648"/>
      <c r="BQ22" s="648"/>
      <c r="BR22" s="648"/>
      <c r="BS22" s="654" t="s">
        <v>242</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9893645</v>
      </c>
      <c r="S23" s="646"/>
      <c r="T23" s="646"/>
      <c r="U23" s="646"/>
      <c r="V23" s="646"/>
      <c r="W23" s="646"/>
      <c r="X23" s="646"/>
      <c r="Y23" s="647"/>
      <c r="Z23" s="648">
        <v>31.5</v>
      </c>
      <c r="AA23" s="648"/>
      <c r="AB23" s="648"/>
      <c r="AC23" s="648"/>
      <c r="AD23" s="649">
        <v>9893645</v>
      </c>
      <c r="AE23" s="649"/>
      <c r="AF23" s="649"/>
      <c r="AG23" s="649"/>
      <c r="AH23" s="649"/>
      <c r="AI23" s="649"/>
      <c r="AJ23" s="649"/>
      <c r="AK23" s="649"/>
      <c r="AL23" s="650">
        <v>60.9</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v>142881</v>
      </c>
      <c r="BH23" s="646"/>
      <c r="BI23" s="646"/>
      <c r="BJ23" s="646"/>
      <c r="BK23" s="646"/>
      <c r="BL23" s="646"/>
      <c r="BM23" s="646"/>
      <c r="BN23" s="647"/>
      <c r="BO23" s="648">
        <v>2.8</v>
      </c>
      <c r="BP23" s="648"/>
      <c r="BQ23" s="648"/>
      <c r="BR23" s="648"/>
      <c r="BS23" s="654" t="s">
        <v>242</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1370621</v>
      </c>
      <c r="S24" s="646"/>
      <c r="T24" s="646"/>
      <c r="U24" s="646"/>
      <c r="V24" s="646"/>
      <c r="W24" s="646"/>
      <c r="X24" s="646"/>
      <c r="Y24" s="647"/>
      <c r="Z24" s="648">
        <v>4.4000000000000004</v>
      </c>
      <c r="AA24" s="648"/>
      <c r="AB24" s="648"/>
      <c r="AC24" s="648"/>
      <c r="AD24" s="649" t="s">
        <v>242</v>
      </c>
      <c r="AE24" s="649"/>
      <c r="AF24" s="649"/>
      <c r="AG24" s="649"/>
      <c r="AH24" s="649"/>
      <c r="AI24" s="649"/>
      <c r="AJ24" s="649"/>
      <c r="AK24" s="649"/>
      <c r="AL24" s="650" t="s">
        <v>233</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233</v>
      </c>
      <c r="BH24" s="646"/>
      <c r="BI24" s="646"/>
      <c r="BJ24" s="646"/>
      <c r="BK24" s="646"/>
      <c r="BL24" s="646"/>
      <c r="BM24" s="646"/>
      <c r="BN24" s="647"/>
      <c r="BO24" s="648" t="s">
        <v>242</v>
      </c>
      <c r="BP24" s="648"/>
      <c r="BQ24" s="648"/>
      <c r="BR24" s="648"/>
      <c r="BS24" s="654" t="s">
        <v>242</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14141146</v>
      </c>
      <c r="CS24" s="635"/>
      <c r="CT24" s="635"/>
      <c r="CU24" s="635"/>
      <c r="CV24" s="635"/>
      <c r="CW24" s="635"/>
      <c r="CX24" s="635"/>
      <c r="CY24" s="636"/>
      <c r="CZ24" s="639">
        <v>48.7</v>
      </c>
      <c r="DA24" s="640"/>
      <c r="DB24" s="640"/>
      <c r="DC24" s="659"/>
      <c r="DD24" s="684">
        <v>9799248</v>
      </c>
      <c r="DE24" s="635"/>
      <c r="DF24" s="635"/>
      <c r="DG24" s="635"/>
      <c r="DH24" s="635"/>
      <c r="DI24" s="635"/>
      <c r="DJ24" s="635"/>
      <c r="DK24" s="636"/>
      <c r="DL24" s="684">
        <v>9649122</v>
      </c>
      <c r="DM24" s="635"/>
      <c r="DN24" s="635"/>
      <c r="DO24" s="635"/>
      <c r="DP24" s="635"/>
      <c r="DQ24" s="635"/>
      <c r="DR24" s="635"/>
      <c r="DS24" s="635"/>
      <c r="DT24" s="635"/>
      <c r="DU24" s="635"/>
      <c r="DV24" s="636"/>
      <c r="DW24" s="639">
        <v>57.5</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242</v>
      </c>
      <c r="S25" s="646"/>
      <c r="T25" s="646"/>
      <c r="U25" s="646"/>
      <c r="V25" s="646"/>
      <c r="W25" s="646"/>
      <c r="X25" s="646"/>
      <c r="Y25" s="647"/>
      <c r="Z25" s="648" t="s">
        <v>242</v>
      </c>
      <c r="AA25" s="648"/>
      <c r="AB25" s="648"/>
      <c r="AC25" s="648"/>
      <c r="AD25" s="649" t="s">
        <v>233</v>
      </c>
      <c r="AE25" s="649"/>
      <c r="AF25" s="649"/>
      <c r="AG25" s="649"/>
      <c r="AH25" s="649"/>
      <c r="AI25" s="649"/>
      <c r="AJ25" s="649"/>
      <c r="AK25" s="649"/>
      <c r="AL25" s="650" t="s">
        <v>233</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233</v>
      </c>
      <c r="BH25" s="646"/>
      <c r="BI25" s="646"/>
      <c r="BJ25" s="646"/>
      <c r="BK25" s="646"/>
      <c r="BL25" s="646"/>
      <c r="BM25" s="646"/>
      <c r="BN25" s="647"/>
      <c r="BO25" s="648" t="s">
        <v>233</v>
      </c>
      <c r="BP25" s="648"/>
      <c r="BQ25" s="648"/>
      <c r="BR25" s="648"/>
      <c r="BS25" s="654" t="s">
        <v>242</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4482887</v>
      </c>
      <c r="CS25" s="681"/>
      <c r="CT25" s="681"/>
      <c r="CU25" s="681"/>
      <c r="CV25" s="681"/>
      <c r="CW25" s="681"/>
      <c r="CX25" s="681"/>
      <c r="CY25" s="682"/>
      <c r="CZ25" s="650">
        <v>15.5</v>
      </c>
      <c r="DA25" s="679"/>
      <c r="DB25" s="679"/>
      <c r="DC25" s="683"/>
      <c r="DD25" s="654">
        <v>4224557</v>
      </c>
      <c r="DE25" s="681"/>
      <c r="DF25" s="681"/>
      <c r="DG25" s="681"/>
      <c r="DH25" s="681"/>
      <c r="DI25" s="681"/>
      <c r="DJ25" s="681"/>
      <c r="DK25" s="682"/>
      <c r="DL25" s="654">
        <v>4144791</v>
      </c>
      <c r="DM25" s="681"/>
      <c r="DN25" s="681"/>
      <c r="DO25" s="681"/>
      <c r="DP25" s="681"/>
      <c r="DQ25" s="681"/>
      <c r="DR25" s="681"/>
      <c r="DS25" s="681"/>
      <c r="DT25" s="681"/>
      <c r="DU25" s="681"/>
      <c r="DV25" s="682"/>
      <c r="DW25" s="650">
        <v>24.7</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17713796</v>
      </c>
      <c r="S26" s="646"/>
      <c r="T26" s="646"/>
      <c r="U26" s="646"/>
      <c r="V26" s="646"/>
      <c r="W26" s="646"/>
      <c r="X26" s="646"/>
      <c r="Y26" s="647"/>
      <c r="Z26" s="648">
        <v>56.4</v>
      </c>
      <c r="AA26" s="648"/>
      <c r="AB26" s="648"/>
      <c r="AC26" s="648"/>
      <c r="AD26" s="649">
        <v>16200294</v>
      </c>
      <c r="AE26" s="649"/>
      <c r="AF26" s="649"/>
      <c r="AG26" s="649"/>
      <c r="AH26" s="649"/>
      <c r="AI26" s="649"/>
      <c r="AJ26" s="649"/>
      <c r="AK26" s="649"/>
      <c r="AL26" s="650">
        <v>99.7</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233</v>
      </c>
      <c r="BH26" s="646"/>
      <c r="BI26" s="646"/>
      <c r="BJ26" s="646"/>
      <c r="BK26" s="646"/>
      <c r="BL26" s="646"/>
      <c r="BM26" s="646"/>
      <c r="BN26" s="647"/>
      <c r="BO26" s="648" t="s">
        <v>233</v>
      </c>
      <c r="BP26" s="648"/>
      <c r="BQ26" s="648"/>
      <c r="BR26" s="648"/>
      <c r="BS26" s="654" t="s">
        <v>242</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2840151</v>
      </c>
      <c r="CS26" s="646"/>
      <c r="CT26" s="646"/>
      <c r="CU26" s="646"/>
      <c r="CV26" s="646"/>
      <c r="CW26" s="646"/>
      <c r="CX26" s="646"/>
      <c r="CY26" s="647"/>
      <c r="CZ26" s="650">
        <v>9.8000000000000007</v>
      </c>
      <c r="DA26" s="679"/>
      <c r="DB26" s="679"/>
      <c r="DC26" s="683"/>
      <c r="DD26" s="654">
        <v>2681448</v>
      </c>
      <c r="DE26" s="646"/>
      <c r="DF26" s="646"/>
      <c r="DG26" s="646"/>
      <c r="DH26" s="646"/>
      <c r="DI26" s="646"/>
      <c r="DJ26" s="646"/>
      <c r="DK26" s="647"/>
      <c r="DL26" s="654" t="s">
        <v>233</v>
      </c>
      <c r="DM26" s="646"/>
      <c r="DN26" s="646"/>
      <c r="DO26" s="646"/>
      <c r="DP26" s="646"/>
      <c r="DQ26" s="646"/>
      <c r="DR26" s="646"/>
      <c r="DS26" s="646"/>
      <c r="DT26" s="646"/>
      <c r="DU26" s="646"/>
      <c r="DV26" s="647"/>
      <c r="DW26" s="650" t="s">
        <v>242</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6536</v>
      </c>
      <c r="S27" s="646"/>
      <c r="T27" s="646"/>
      <c r="U27" s="646"/>
      <c r="V27" s="646"/>
      <c r="W27" s="646"/>
      <c r="X27" s="646"/>
      <c r="Y27" s="647"/>
      <c r="Z27" s="648">
        <v>0</v>
      </c>
      <c r="AA27" s="648"/>
      <c r="AB27" s="648"/>
      <c r="AC27" s="648"/>
      <c r="AD27" s="649">
        <v>6536</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5015608</v>
      </c>
      <c r="BH27" s="646"/>
      <c r="BI27" s="646"/>
      <c r="BJ27" s="646"/>
      <c r="BK27" s="646"/>
      <c r="BL27" s="646"/>
      <c r="BM27" s="646"/>
      <c r="BN27" s="647"/>
      <c r="BO27" s="648">
        <v>100</v>
      </c>
      <c r="BP27" s="648"/>
      <c r="BQ27" s="648"/>
      <c r="BR27" s="648"/>
      <c r="BS27" s="654">
        <v>62248</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6126138</v>
      </c>
      <c r="CS27" s="681"/>
      <c r="CT27" s="681"/>
      <c r="CU27" s="681"/>
      <c r="CV27" s="681"/>
      <c r="CW27" s="681"/>
      <c r="CX27" s="681"/>
      <c r="CY27" s="682"/>
      <c r="CZ27" s="650">
        <v>21.1</v>
      </c>
      <c r="DA27" s="679"/>
      <c r="DB27" s="679"/>
      <c r="DC27" s="683"/>
      <c r="DD27" s="654">
        <v>2043107</v>
      </c>
      <c r="DE27" s="681"/>
      <c r="DF27" s="681"/>
      <c r="DG27" s="681"/>
      <c r="DH27" s="681"/>
      <c r="DI27" s="681"/>
      <c r="DJ27" s="681"/>
      <c r="DK27" s="682"/>
      <c r="DL27" s="654">
        <v>1972747</v>
      </c>
      <c r="DM27" s="681"/>
      <c r="DN27" s="681"/>
      <c r="DO27" s="681"/>
      <c r="DP27" s="681"/>
      <c r="DQ27" s="681"/>
      <c r="DR27" s="681"/>
      <c r="DS27" s="681"/>
      <c r="DT27" s="681"/>
      <c r="DU27" s="681"/>
      <c r="DV27" s="682"/>
      <c r="DW27" s="650">
        <v>11.8</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208351</v>
      </c>
      <c r="S28" s="646"/>
      <c r="T28" s="646"/>
      <c r="U28" s="646"/>
      <c r="V28" s="646"/>
      <c r="W28" s="646"/>
      <c r="X28" s="646"/>
      <c r="Y28" s="647"/>
      <c r="Z28" s="648">
        <v>0.7</v>
      </c>
      <c r="AA28" s="648"/>
      <c r="AB28" s="648"/>
      <c r="AC28" s="648"/>
      <c r="AD28" s="649" t="s">
        <v>242</v>
      </c>
      <c r="AE28" s="649"/>
      <c r="AF28" s="649"/>
      <c r="AG28" s="649"/>
      <c r="AH28" s="649"/>
      <c r="AI28" s="649"/>
      <c r="AJ28" s="649"/>
      <c r="AK28" s="649"/>
      <c r="AL28" s="650" t="s">
        <v>233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3532121</v>
      </c>
      <c r="CS28" s="646"/>
      <c r="CT28" s="646"/>
      <c r="CU28" s="646"/>
      <c r="CV28" s="646"/>
      <c r="CW28" s="646"/>
      <c r="CX28" s="646"/>
      <c r="CY28" s="647"/>
      <c r="CZ28" s="650">
        <v>12.2</v>
      </c>
      <c r="DA28" s="679"/>
      <c r="DB28" s="679"/>
      <c r="DC28" s="683"/>
      <c r="DD28" s="654">
        <v>3531584</v>
      </c>
      <c r="DE28" s="646"/>
      <c r="DF28" s="646"/>
      <c r="DG28" s="646"/>
      <c r="DH28" s="646"/>
      <c r="DI28" s="646"/>
      <c r="DJ28" s="646"/>
      <c r="DK28" s="647"/>
      <c r="DL28" s="654">
        <v>3531584</v>
      </c>
      <c r="DM28" s="646"/>
      <c r="DN28" s="646"/>
      <c r="DO28" s="646"/>
      <c r="DP28" s="646"/>
      <c r="DQ28" s="646"/>
      <c r="DR28" s="646"/>
      <c r="DS28" s="646"/>
      <c r="DT28" s="646"/>
      <c r="DU28" s="646"/>
      <c r="DV28" s="647"/>
      <c r="DW28" s="650">
        <v>21</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310613</v>
      </c>
      <c r="S29" s="646"/>
      <c r="T29" s="646"/>
      <c r="U29" s="646"/>
      <c r="V29" s="646"/>
      <c r="W29" s="646"/>
      <c r="X29" s="646"/>
      <c r="Y29" s="647"/>
      <c r="Z29" s="648">
        <v>1</v>
      </c>
      <c r="AA29" s="648"/>
      <c r="AB29" s="648"/>
      <c r="AC29" s="648"/>
      <c r="AD29" s="649">
        <v>17700</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304</v>
      </c>
      <c r="CE29" s="690"/>
      <c r="CF29" s="660" t="s">
        <v>305</v>
      </c>
      <c r="CG29" s="661"/>
      <c r="CH29" s="661"/>
      <c r="CI29" s="661"/>
      <c r="CJ29" s="661"/>
      <c r="CK29" s="661"/>
      <c r="CL29" s="661"/>
      <c r="CM29" s="661"/>
      <c r="CN29" s="661"/>
      <c r="CO29" s="661"/>
      <c r="CP29" s="661"/>
      <c r="CQ29" s="662"/>
      <c r="CR29" s="645">
        <v>3532035</v>
      </c>
      <c r="CS29" s="681"/>
      <c r="CT29" s="681"/>
      <c r="CU29" s="681"/>
      <c r="CV29" s="681"/>
      <c r="CW29" s="681"/>
      <c r="CX29" s="681"/>
      <c r="CY29" s="682"/>
      <c r="CZ29" s="650">
        <v>12.2</v>
      </c>
      <c r="DA29" s="679"/>
      <c r="DB29" s="679"/>
      <c r="DC29" s="683"/>
      <c r="DD29" s="654">
        <v>3531498</v>
      </c>
      <c r="DE29" s="681"/>
      <c r="DF29" s="681"/>
      <c r="DG29" s="681"/>
      <c r="DH29" s="681"/>
      <c r="DI29" s="681"/>
      <c r="DJ29" s="681"/>
      <c r="DK29" s="682"/>
      <c r="DL29" s="654">
        <v>3531498</v>
      </c>
      <c r="DM29" s="681"/>
      <c r="DN29" s="681"/>
      <c r="DO29" s="681"/>
      <c r="DP29" s="681"/>
      <c r="DQ29" s="681"/>
      <c r="DR29" s="681"/>
      <c r="DS29" s="681"/>
      <c r="DT29" s="681"/>
      <c r="DU29" s="681"/>
      <c r="DV29" s="682"/>
      <c r="DW29" s="650">
        <v>21</v>
      </c>
      <c r="DX29" s="679"/>
      <c r="DY29" s="679"/>
      <c r="DZ29" s="679"/>
      <c r="EA29" s="679"/>
      <c r="EB29" s="679"/>
      <c r="EC29" s="680"/>
    </row>
    <row r="30" spans="2:133" ht="11.25" customHeight="1" x14ac:dyDescent="0.15">
      <c r="B30" s="642" t="s">
        <v>306</v>
      </c>
      <c r="C30" s="643"/>
      <c r="D30" s="643"/>
      <c r="E30" s="643"/>
      <c r="F30" s="643"/>
      <c r="G30" s="643"/>
      <c r="H30" s="643"/>
      <c r="I30" s="643"/>
      <c r="J30" s="643"/>
      <c r="K30" s="643"/>
      <c r="L30" s="643"/>
      <c r="M30" s="643"/>
      <c r="N30" s="643"/>
      <c r="O30" s="643"/>
      <c r="P30" s="643"/>
      <c r="Q30" s="644"/>
      <c r="R30" s="645">
        <v>179315</v>
      </c>
      <c r="S30" s="646"/>
      <c r="T30" s="646"/>
      <c r="U30" s="646"/>
      <c r="V30" s="646"/>
      <c r="W30" s="646"/>
      <c r="X30" s="646"/>
      <c r="Y30" s="647"/>
      <c r="Z30" s="648">
        <v>0.6</v>
      </c>
      <c r="AA30" s="648"/>
      <c r="AB30" s="648"/>
      <c r="AC30" s="648"/>
      <c r="AD30" s="649">
        <v>4691</v>
      </c>
      <c r="AE30" s="649"/>
      <c r="AF30" s="649"/>
      <c r="AG30" s="649"/>
      <c r="AH30" s="649"/>
      <c r="AI30" s="649"/>
      <c r="AJ30" s="649"/>
      <c r="AK30" s="649"/>
      <c r="AL30" s="650">
        <v>0</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307</v>
      </c>
      <c r="BH30" s="698"/>
      <c r="BI30" s="698"/>
      <c r="BJ30" s="698"/>
      <c r="BK30" s="698"/>
      <c r="BL30" s="698"/>
      <c r="BM30" s="698"/>
      <c r="BN30" s="698"/>
      <c r="BO30" s="698"/>
      <c r="BP30" s="698"/>
      <c r="BQ30" s="699"/>
      <c r="BR30" s="624" t="s">
        <v>308</v>
      </c>
      <c r="BS30" s="698"/>
      <c r="BT30" s="698"/>
      <c r="BU30" s="698"/>
      <c r="BV30" s="698"/>
      <c r="BW30" s="698"/>
      <c r="BX30" s="698"/>
      <c r="BY30" s="698"/>
      <c r="BZ30" s="698"/>
      <c r="CA30" s="698"/>
      <c r="CB30" s="699"/>
      <c r="CD30" s="691"/>
      <c r="CE30" s="692"/>
      <c r="CF30" s="660" t="s">
        <v>309</v>
      </c>
      <c r="CG30" s="661"/>
      <c r="CH30" s="661"/>
      <c r="CI30" s="661"/>
      <c r="CJ30" s="661"/>
      <c r="CK30" s="661"/>
      <c r="CL30" s="661"/>
      <c r="CM30" s="661"/>
      <c r="CN30" s="661"/>
      <c r="CO30" s="661"/>
      <c r="CP30" s="661"/>
      <c r="CQ30" s="662"/>
      <c r="CR30" s="645">
        <v>3338304</v>
      </c>
      <c r="CS30" s="646"/>
      <c r="CT30" s="646"/>
      <c r="CU30" s="646"/>
      <c r="CV30" s="646"/>
      <c r="CW30" s="646"/>
      <c r="CX30" s="646"/>
      <c r="CY30" s="647"/>
      <c r="CZ30" s="650">
        <v>11.5</v>
      </c>
      <c r="DA30" s="679"/>
      <c r="DB30" s="679"/>
      <c r="DC30" s="683"/>
      <c r="DD30" s="654">
        <v>3337773</v>
      </c>
      <c r="DE30" s="646"/>
      <c r="DF30" s="646"/>
      <c r="DG30" s="646"/>
      <c r="DH30" s="646"/>
      <c r="DI30" s="646"/>
      <c r="DJ30" s="646"/>
      <c r="DK30" s="647"/>
      <c r="DL30" s="654">
        <v>3337773</v>
      </c>
      <c r="DM30" s="646"/>
      <c r="DN30" s="646"/>
      <c r="DO30" s="646"/>
      <c r="DP30" s="646"/>
      <c r="DQ30" s="646"/>
      <c r="DR30" s="646"/>
      <c r="DS30" s="646"/>
      <c r="DT30" s="646"/>
      <c r="DU30" s="646"/>
      <c r="DV30" s="647"/>
      <c r="DW30" s="650">
        <v>19.899999999999999</v>
      </c>
      <c r="DX30" s="679"/>
      <c r="DY30" s="679"/>
      <c r="DZ30" s="679"/>
      <c r="EA30" s="679"/>
      <c r="EB30" s="679"/>
      <c r="EC30" s="680"/>
    </row>
    <row r="31" spans="2:133" ht="11.25" customHeight="1" x14ac:dyDescent="0.15">
      <c r="B31" s="642" t="s">
        <v>310</v>
      </c>
      <c r="C31" s="643"/>
      <c r="D31" s="643"/>
      <c r="E31" s="643"/>
      <c r="F31" s="643"/>
      <c r="G31" s="643"/>
      <c r="H31" s="643"/>
      <c r="I31" s="643"/>
      <c r="J31" s="643"/>
      <c r="K31" s="643"/>
      <c r="L31" s="643"/>
      <c r="M31" s="643"/>
      <c r="N31" s="643"/>
      <c r="O31" s="643"/>
      <c r="P31" s="643"/>
      <c r="Q31" s="644"/>
      <c r="R31" s="645">
        <v>3958232</v>
      </c>
      <c r="S31" s="646"/>
      <c r="T31" s="646"/>
      <c r="U31" s="646"/>
      <c r="V31" s="646"/>
      <c r="W31" s="646"/>
      <c r="X31" s="646"/>
      <c r="Y31" s="647"/>
      <c r="Z31" s="648">
        <v>12.6</v>
      </c>
      <c r="AA31" s="648"/>
      <c r="AB31" s="648"/>
      <c r="AC31" s="648"/>
      <c r="AD31" s="649" t="s">
        <v>242</v>
      </c>
      <c r="AE31" s="649"/>
      <c r="AF31" s="649"/>
      <c r="AG31" s="649"/>
      <c r="AH31" s="649"/>
      <c r="AI31" s="649"/>
      <c r="AJ31" s="649"/>
      <c r="AK31" s="649"/>
      <c r="AL31" s="650" t="s">
        <v>242</v>
      </c>
      <c r="AM31" s="651"/>
      <c r="AN31" s="651"/>
      <c r="AO31" s="652"/>
      <c r="AP31" s="702" t="s">
        <v>311</v>
      </c>
      <c r="AQ31" s="703"/>
      <c r="AR31" s="703"/>
      <c r="AS31" s="703"/>
      <c r="AT31" s="708" t="s">
        <v>312</v>
      </c>
      <c r="AU31" s="231"/>
      <c r="AV31" s="231"/>
      <c r="AW31" s="231"/>
      <c r="AX31" s="631" t="s">
        <v>185</v>
      </c>
      <c r="AY31" s="632"/>
      <c r="AZ31" s="632"/>
      <c r="BA31" s="632"/>
      <c r="BB31" s="632"/>
      <c r="BC31" s="632"/>
      <c r="BD31" s="632"/>
      <c r="BE31" s="632"/>
      <c r="BF31" s="633"/>
      <c r="BG31" s="713">
        <v>98.5</v>
      </c>
      <c r="BH31" s="700"/>
      <c r="BI31" s="700"/>
      <c r="BJ31" s="700"/>
      <c r="BK31" s="700"/>
      <c r="BL31" s="700"/>
      <c r="BM31" s="640">
        <v>95.2</v>
      </c>
      <c r="BN31" s="700"/>
      <c r="BO31" s="700"/>
      <c r="BP31" s="700"/>
      <c r="BQ31" s="701"/>
      <c r="BR31" s="713">
        <v>98.7</v>
      </c>
      <c r="BS31" s="700"/>
      <c r="BT31" s="700"/>
      <c r="BU31" s="700"/>
      <c r="BV31" s="700"/>
      <c r="BW31" s="700"/>
      <c r="BX31" s="640">
        <v>95.1</v>
      </c>
      <c r="BY31" s="700"/>
      <c r="BZ31" s="700"/>
      <c r="CA31" s="700"/>
      <c r="CB31" s="701"/>
      <c r="CD31" s="691"/>
      <c r="CE31" s="692"/>
      <c r="CF31" s="660" t="s">
        <v>313</v>
      </c>
      <c r="CG31" s="661"/>
      <c r="CH31" s="661"/>
      <c r="CI31" s="661"/>
      <c r="CJ31" s="661"/>
      <c r="CK31" s="661"/>
      <c r="CL31" s="661"/>
      <c r="CM31" s="661"/>
      <c r="CN31" s="661"/>
      <c r="CO31" s="661"/>
      <c r="CP31" s="661"/>
      <c r="CQ31" s="662"/>
      <c r="CR31" s="645">
        <v>193731</v>
      </c>
      <c r="CS31" s="681"/>
      <c r="CT31" s="681"/>
      <c r="CU31" s="681"/>
      <c r="CV31" s="681"/>
      <c r="CW31" s="681"/>
      <c r="CX31" s="681"/>
      <c r="CY31" s="682"/>
      <c r="CZ31" s="650">
        <v>0.7</v>
      </c>
      <c r="DA31" s="679"/>
      <c r="DB31" s="679"/>
      <c r="DC31" s="683"/>
      <c r="DD31" s="654">
        <v>193725</v>
      </c>
      <c r="DE31" s="681"/>
      <c r="DF31" s="681"/>
      <c r="DG31" s="681"/>
      <c r="DH31" s="681"/>
      <c r="DI31" s="681"/>
      <c r="DJ31" s="681"/>
      <c r="DK31" s="682"/>
      <c r="DL31" s="654">
        <v>193725</v>
      </c>
      <c r="DM31" s="681"/>
      <c r="DN31" s="681"/>
      <c r="DO31" s="681"/>
      <c r="DP31" s="681"/>
      <c r="DQ31" s="681"/>
      <c r="DR31" s="681"/>
      <c r="DS31" s="681"/>
      <c r="DT31" s="681"/>
      <c r="DU31" s="681"/>
      <c r="DV31" s="682"/>
      <c r="DW31" s="650">
        <v>1.2</v>
      </c>
      <c r="DX31" s="679"/>
      <c r="DY31" s="679"/>
      <c r="DZ31" s="679"/>
      <c r="EA31" s="679"/>
      <c r="EB31" s="679"/>
      <c r="EC31" s="680"/>
    </row>
    <row r="32" spans="2:133" ht="11.25" customHeight="1" x14ac:dyDescent="0.15">
      <c r="B32" s="695" t="s">
        <v>314</v>
      </c>
      <c r="C32" s="696"/>
      <c r="D32" s="696"/>
      <c r="E32" s="696"/>
      <c r="F32" s="696"/>
      <c r="G32" s="696"/>
      <c r="H32" s="696"/>
      <c r="I32" s="696"/>
      <c r="J32" s="696"/>
      <c r="K32" s="696"/>
      <c r="L32" s="696"/>
      <c r="M32" s="696"/>
      <c r="N32" s="696"/>
      <c r="O32" s="696"/>
      <c r="P32" s="696"/>
      <c r="Q32" s="697"/>
      <c r="R32" s="645" t="s">
        <v>242</v>
      </c>
      <c r="S32" s="646"/>
      <c r="T32" s="646"/>
      <c r="U32" s="646"/>
      <c r="V32" s="646"/>
      <c r="W32" s="646"/>
      <c r="X32" s="646"/>
      <c r="Y32" s="647"/>
      <c r="Z32" s="648" t="s">
        <v>242</v>
      </c>
      <c r="AA32" s="648"/>
      <c r="AB32" s="648"/>
      <c r="AC32" s="648"/>
      <c r="AD32" s="649" t="s">
        <v>242</v>
      </c>
      <c r="AE32" s="649"/>
      <c r="AF32" s="649"/>
      <c r="AG32" s="649"/>
      <c r="AH32" s="649"/>
      <c r="AI32" s="649"/>
      <c r="AJ32" s="649"/>
      <c r="AK32" s="649"/>
      <c r="AL32" s="650" t="s">
        <v>242</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4">
        <v>98.7</v>
      </c>
      <c r="BH32" s="681"/>
      <c r="BI32" s="681"/>
      <c r="BJ32" s="681"/>
      <c r="BK32" s="681"/>
      <c r="BL32" s="681"/>
      <c r="BM32" s="651">
        <v>96.8</v>
      </c>
      <c r="BN32" s="711"/>
      <c r="BO32" s="711"/>
      <c r="BP32" s="711"/>
      <c r="BQ32" s="712"/>
      <c r="BR32" s="714">
        <v>99</v>
      </c>
      <c r="BS32" s="681"/>
      <c r="BT32" s="681"/>
      <c r="BU32" s="681"/>
      <c r="BV32" s="681"/>
      <c r="BW32" s="681"/>
      <c r="BX32" s="651">
        <v>97.1</v>
      </c>
      <c r="BY32" s="711"/>
      <c r="BZ32" s="711"/>
      <c r="CA32" s="711"/>
      <c r="CB32" s="712"/>
      <c r="CD32" s="693"/>
      <c r="CE32" s="694"/>
      <c r="CF32" s="660" t="s">
        <v>317</v>
      </c>
      <c r="CG32" s="661"/>
      <c r="CH32" s="661"/>
      <c r="CI32" s="661"/>
      <c r="CJ32" s="661"/>
      <c r="CK32" s="661"/>
      <c r="CL32" s="661"/>
      <c r="CM32" s="661"/>
      <c r="CN32" s="661"/>
      <c r="CO32" s="661"/>
      <c r="CP32" s="661"/>
      <c r="CQ32" s="662"/>
      <c r="CR32" s="645">
        <v>86</v>
      </c>
      <c r="CS32" s="646"/>
      <c r="CT32" s="646"/>
      <c r="CU32" s="646"/>
      <c r="CV32" s="646"/>
      <c r="CW32" s="646"/>
      <c r="CX32" s="646"/>
      <c r="CY32" s="647"/>
      <c r="CZ32" s="650">
        <v>0</v>
      </c>
      <c r="DA32" s="679"/>
      <c r="DB32" s="679"/>
      <c r="DC32" s="683"/>
      <c r="DD32" s="654">
        <v>86</v>
      </c>
      <c r="DE32" s="646"/>
      <c r="DF32" s="646"/>
      <c r="DG32" s="646"/>
      <c r="DH32" s="646"/>
      <c r="DI32" s="646"/>
      <c r="DJ32" s="646"/>
      <c r="DK32" s="647"/>
      <c r="DL32" s="654">
        <v>86</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318</v>
      </c>
      <c r="C33" s="643"/>
      <c r="D33" s="643"/>
      <c r="E33" s="643"/>
      <c r="F33" s="643"/>
      <c r="G33" s="643"/>
      <c r="H33" s="643"/>
      <c r="I33" s="643"/>
      <c r="J33" s="643"/>
      <c r="K33" s="643"/>
      <c r="L33" s="643"/>
      <c r="M33" s="643"/>
      <c r="N33" s="643"/>
      <c r="O33" s="643"/>
      <c r="P33" s="643"/>
      <c r="Q33" s="644"/>
      <c r="R33" s="645">
        <v>2454167</v>
      </c>
      <c r="S33" s="646"/>
      <c r="T33" s="646"/>
      <c r="U33" s="646"/>
      <c r="V33" s="646"/>
      <c r="W33" s="646"/>
      <c r="X33" s="646"/>
      <c r="Y33" s="647"/>
      <c r="Z33" s="648">
        <v>7.8</v>
      </c>
      <c r="AA33" s="648"/>
      <c r="AB33" s="648"/>
      <c r="AC33" s="648"/>
      <c r="AD33" s="649" t="s">
        <v>242</v>
      </c>
      <c r="AE33" s="649"/>
      <c r="AF33" s="649"/>
      <c r="AG33" s="649"/>
      <c r="AH33" s="649"/>
      <c r="AI33" s="649"/>
      <c r="AJ33" s="649"/>
      <c r="AK33" s="649"/>
      <c r="AL33" s="650" t="s">
        <v>233</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98.1</v>
      </c>
      <c r="BH33" s="716"/>
      <c r="BI33" s="716"/>
      <c r="BJ33" s="716"/>
      <c r="BK33" s="716"/>
      <c r="BL33" s="716"/>
      <c r="BM33" s="717">
        <v>93.2</v>
      </c>
      <c r="BN33" s="716"/>
      <c r="BO33" s="716"/>
      <c r="BP33" s="716"/>
      <c r="BQ33" s="718"/>
      <c r="BR33" s="715">
        <v>98.2</v>
      </c>
      <c r="BS33" s="716"/>
      <c r="BT33" s="716"/>
      <c r="BU33" s="716"/>
      <c r="BV33" s="716"/>
      <c r="BW33" s="716"/>
      <c r="BX33" s="717">
        <v>92.7</v>
      </c>
      <c r="BY33" s="716"/>
      <c r="BZ33" s="716"/>
      <c r="CA33" s="716"/>
      <c r="CB33" s="718"/>
      <c r="CD33" s="660" t="s">
        <v>320</v>
      </c>
      <c r="CE33" s="661"/>
      <c r="CF33" s="661"/>
      <c r="CG33" s="661"/>
      <c r="CH33" s="661"/>
      <c r="CI33" s="661"/>
      <c r="CJ33" s="661"/>
      <c r="CK33" s="661"/>
      <c r="CL33" s="661"/>
      <c r="CM33" s="661"/>
      <c r="CN33" s="661"/>
      <c r="CO33" s="661"/>
      <c r="CP33" s="661"/>
      <c r="CQ33" s="662"/>
      <c r="CR33" s="645">
        <v>10923023</v>
      </c>
      <c r="CS33" s="681"/>
      <c r="CT33" s="681"/>
      <c r="CU33" s="681"/>
      <c r="CV33" s="681"/>
      <c r="CW33" s="681"/>
      <c r="CX33" s="681"/>
      <c r="CY33" s="682"/>
      <c r="CZ33" s="650">
        <v>37.700000000000003</v>
      </c>
      <c r="DA33" s="679"/>
      <c r="DB33" s="679"/>
      <c r="DC33" s="683"/>
      <c r="DD33" s="654">
        <v>8556195</v>
      </c>
      <c r="DE33" s="681"/>
      <c r="DF33" s="681"/>
      <c r="DG33" s="681"/>
      <c r="DH33" s="681"/>
      <c r="DI33" s="681"/>
      <c r="DJ33" s="681"/>
      <c r="DK33" s="682"/>
      <c r="DL33" s="654">
        <v>7101294</v>
      </c>
      <c r="DM33" s="681"/>
      <c r="DN33" s="681"/>
      <c r="DO33" s="681"/>
      <c r="DP33" s="681"/>
      <c r="DQ33" s="681"/>
      <c r="DR33" s="681"/>
      <c r="DS33" s="681"/>
      <c r="DT33" s="681"/>
      <c r="DU33" s="681"/>
      <c r="DV33" s="682"/>
      <c r="DW33" s="650">
        <v>42.3</v>
      </c>
      <c r="DX33" s="679"/>
      <c r="DY33" s="679"/>
      <c r="DZ33" s="679"/>
      <c r="EA33" s="679"/>
      <c r="EB33" s="679"/>
      <c r="EC33" s="680"/>
    </row>
    <row r="34" spans="2:133" ht="11.25" customHeight="1" x14ac:dyDescent="0.15">
      <c r="B34" s="642" t="s">
        <v>321</v>
      </c>
      <c r="C34" s="643"/>
      <c r="D34" s="643"/>
      <c r="E34" s="643"/>
      <c r="F34" s="643"/>
      <c r="G34" s="643"/>
      <c r="H34" s="643"/>
      <c r="I34" s="643"/>
      <c r="J34" s="643"/>
      <c r="K34" s="643"/>
      <c r="L34" s="643"/>
      <c r="M34" s="643"/>
      <c r="N34" s="643"/>
      <c r="O34" s="643"/>
      <c r="P34" s="643"/>
      <c r="Q34" s="644"/>
      <c r="R34" s="645">
        <v>62591</v>
      </c>
      <c r="S34" s="646"/>
      <c r="T34" s="646"/>
      <c r="U34" s="646"/>
      <c r="V34" s="646"/>
      <c r="W34" s="646"/>
      <c r="X34" s="646"/>
      <c r="Y34" s="647"/>
      <c r="Z34" s="648">
        <v>0.2</v>
      </c>
      <c r="AA34" s="648"/>
      <c r="AB34" s="648"/>
      <c r="AC34" s="648"/>
      <c r="AD34" s="649">
        <v>11893</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3931900</v>
      </c>
      <c r="CS34" s="646"/>
      <c r="CT34" s="646"/>
      <c r="CU34" s="646"/>
      <c r="CV34" s="646"/>
      <c r="CW34" s="646"/>
      <c r="CX34" s="646"/>
      <c r="CY34" s="647"/>
      <c r="CZ34" s="650">
        <v>13.6</v>
      </c>
      <c r="DA34" s="679"/>
      <c r="DB34" s="679"/>
      <c r="DC34" s="683"/>
      <c r="DD34" s="654">
        <v>3231393</v>
      </c>
      <c r="DE34" s="646"/>
      <c r="DF34" s="646"/>
      <c r="DG34" s="646"/>
      <c r="DH34" s="646"/>
      <c r="DI34" s="646"/>
      <c r="DJ34" s="646"/>
      <c r="DK34" s="647"/>
      <c r="DL34" s="654">
        <v>2707594</v>
      </c>
      <c r="DM34" s="646"/>
      <c r="DN34" s="646"/>
      <c r="DO34" s="646"/>
      <c r="DP34" s="646"/>
      <c r="DQ34" s="646"/>
      <c r="DR34" s="646"/>
      <c r="DS34" s="646"/>
      <c r="DT34" s="646"/>
      <c r="DU34" s="646"/>
      <c r="DV34" s="647"/>
      <c r="DW34" s="650">
        <v>16.100000000000001</v>
      </c>
      <c r="DX34" s="679"/>
      <c r="DY34" s="679"/>
      <c r="DZ34" s="679"/>
      <c r="EA34" s="679"/>
      <c r="EB34" s="679"/>
      <c r="EC34" s="680"/>
    </row>
    <row r="35" spans="2:133" ht="11.25" customHeight="1" x14ac:dyDescent="0.15">
      <c r="B35" s="642" t="s">
        <v>323</v>
      </c>
      <c r="C35" s="643"/>
      <c r="D35" s="643"/>
      <c r="E35" s="643"/>
      <c r="F35" s="643"/>
      <c r="G35" s="643"/>
      <c r="H35" s="643"/>
      <c r="I35" s="643"/>
      <c r="J35" s="643"/>
      <c r="K35" s="643"/>
      <c r="L35" s="643"/>
      <c r="M35" s="643"/>
      <c r="N35" s="643"/>
      <c r="O35" s="643"/>
      <c r="P35" s="643"/>
      <c r="Q35" s="644"/>
      <c r="R35" s="645">
        <v>265453</v>
      </c>
      <c r="S35" s="646"/>
      <c r="T35" s="646"/>
      <c r="U35" s="646"/>
      <c r="V35" s="646"/>
      <c r="W35" s="646"/>
      <c r="X35" s="646"/>
      <c r="Y35" s="647"/>
      <c r="Z35" s="648">
        <v>0.8</v>
      </c>
      <c r="AA35" s="648"/>
      <c r="AB35" s="648"/>
      <c r="AC35" s="648"/>
      <c r="AD35" s="649" t="s">
        <v>242</v>
      </c>
      <c r="AE35" s="649"/>
      <c r="AF35" s="649"/>
      <c r="AG35" s="649"/>
      <c r="AH35" s="649"/>
      <c r="AI35" s="649"/>
      <c r="AJ35" s="649"/>
      <c r="AK35" s="649"/>
      <c r="AL35" s="650" t="s">
        <v>233</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306344</v>
      </c>
      <c r="CS35" s="681"/>
      <c r="CT35" s="681"/>
      <c r="CU35" s="681"/>
      <c r="CV35" s="681"/>
      <c r="CW35" s="681"/>
      <c r="CX35" s="681"/>
      <c r="CY35" s="682"/>
      <c r="CZ35" s="650">
        <v>1.1000000000000001</v>
      </c>
      <c r="DA35" s="679"/>
      <c r="DB35" s="679"/>
      <c r="DC35" s="683"/>
      <c r="DD35" s="654">
        <v>210037</v>
      </c>
      <c r="DE35" s="681"/>
      <c r="DF35" s="681"/>
      <c r="DG35" s="681"/>
      <c r="DH35" s="681"/>
      <c r="DI35" s="681"/>
      <c r="DJ35" s="681"/>
      <c r="DK35" s="682"/>
      <c r="DL35" s="654">
        <v>210037</v>
      </c>
      <c r="DM35" s="681"/>
      <c r="DN35" s="681"/>
      <c r="DO35" s="681"/>
      <c r="DP35" s="681"/>
      <c r="DQ35" s="681"/>
      <c r="DR35" s="681"/>
      <c r="DS35" s="681"/>
      <c r="DT35" s="681"/>
      <c r="DU35" s="681"/>
      <c r="DV35" s="682"/>
      <c r="DW35" s="650">
        <v>1.3</v>
      </c>
      <c r="DX35" s="679"/>
      <c r="DY35" s="679"/>
      <c r="DZ35" s="679"/>
      <c r="EA35" s="679"/>
      <c r="EB35" s="679"/>
      <c r="EC35" s="680"/>
    </row>
    <row r="36" spans="2:133" ht="11.25" customHeight="1" x14ac:dyDescent="0.15">
      <c r="B36" s="642" t="s">
        <v>327</v>
      </c>
      <c r="C36" s="643"/>
      <c r="D36" s="643"/>
      <c r="E36" s="643"/>
      <c r="F36" s="643"/>
      <c r="G36" s="643"/>
      <c r="H36" s="643"/>
      <c r="I36" s="643"/>
      <c r="J36" s="643"/>
      <c r="K36" s="643"/>
      <c r="L36" s="643"/>
      <c r="M36" s="643"/>
      <c r="N36" s="643"/>
      <c r="O36" s="643"/>
      <c r="P36" s="643"/>
      <c r="Q36" s="644"/>
      <c r="R36" s="645">
        <v>1400866</v>
      </c>
      <c r="S36" s="646"/>
      <c r="T36" s="646"/>
      <c r="U36" s="646"/>
      <c r="V36" s="646"/>
      <c r="W36" s="646"/>
      <c r="X36" s="646"/>
      <c r="Y36" s="647"/>
      <c r="Z36" s="648">
        <v>4.5</v>
      </c>
      <c r="AA36" s="648"/>
      <c r="AB36" s="648"/>
      <c r="AC36" s="648"/>
      <c r="AD36" s="649" t="s">
        <v>242</v>
      </c>
      <c r="AE36" s="649"/>
      <c r="AF36" s="649"/>
      <c r="AG36" s="649"/>
      <c r="AH36" s="649"/>
      <c r="AI36" s="649"/>
      <c r="AJ36" s="649"/>
      <c r="AK36" s="649"/>
      <c r="AL36" s="650" t="s">
        <v>233</v>
      </c>
      <c r="AM36" s="651"/>
      <c r="AN36" s="651"/>
      <c r="AO36" s="652"/>
      <c r="AP36" s="235"/>
      <c r="AQ36" s="719" t="s">
        <v>328</v>
      </c>
      <c r="AR36" s="720"/>
      <c r="AS36" s="720"/>
      <c r="AT36" s="720"/>
      <c r="AU36" s="720"/>
      <c r="AV36" s="720"/>
      <c r="AW36" s="720"/>
      <c r="AX36" s="720"/>
      <c r="AY36" s="721"/>
      <c r="AZ36" s="634">
        <v>4204599</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201682</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2943533</v>
      </c>
      <c r="CS36" s="646"/>
      <c r="CT36" s="646"/>
      <c r="CU36" s="646"/>
      <c r="CV36" s="646"/>
      <c r="CW36" s="646"/>
      <c r="CX36" s="646"/>
      <c r="CY36" s="647"/>
      <c r="CZ36" s="650">
        <v>10.1</v>
      </c>
      <c r="DA36" s="679"/>
      <c r="DB36" s="679"/>
      <c r="DC36" s="683"/>
      <c r="DD36" s="654">
        <v>2254287</v>
      </c>
      <c r="DE36" s="646"/>
      <c r="DF36" s="646"/>
      <c r="DG36" s="646"/>
      <c r="DH36" s="646"/>
      <c r="DI36" s="646"/>
      <c r="DJ36" s="646"/>
      <c r="DK36" s="647"/>
      <c r="DL36" s="654">
        <v>1589372</v>
      </c>
      <c r="DM36" s="646"/>
      <c r="DN36" s="646"/>
      <c r="DO36" s="646"/>
      <c r="DP36" s="646"/>
      <c r="DQ36" s="646"/>
      <c r="DR36" s="646"/>
      <c r="DS36" s="646"/>
      <c r="DT36" s="646"/>
      <c r="DU36" s="646"/>
      <c r="DV36" s="647"/>
      <c r="DW36" s="650">
        <v>9.5</v>
      </c>
      <c r="DX36" s="679"/>
      <c r="DY36" s="679"/>
      <c r="DZ36" s="679"/>
      <c r="EA36" s="679"/>
      <c r="EB36" s="679"/>
      <c r="EC36" s="680"/>
    </row>
    <row r="37" spans="2:133" ht="11.25" customHeight="1" x14ac:dyDescent="0.15">
      <c r="B37" s="642" t="s">
        <v>331</v>
      </c>
      <c r="C37" s="643"/>
      <c r="D37" s="643"/>
      <c r="E37" s="643"/>
      <c r="F37" s="643"/>
      <c r="G37" s="643"/>
      <c r="H37" s="643"/>
      <c r="I37" s="643"/>
      <c r="J37" s="643"/>
      <c r="K37" s="643"/>
      <c r="L37" s="643"/>
      <c r="M37" s="643"/>
      <c r="N37" s="643"/>
      <c r="O37" s="643"/>
      <c r="P37" s="643"/>
      <c r="Q37" s="644"/>
      <c r="R37" s="645">
        <v>1705194</v>
      </c>
      <c r="S37" s="646"/>
      <c r="T37" s="646"/>
      <c r="U37" s="646"/>
      <c r="V37" s="646"/>
      <c r="W37" s="646"/>
      <c r="X37" s="646"/>
      <c r="Y37" s="647"/>
      <c r="Z37" s="648">
        <v>5.4</v>
      </c>
      <c r="AA37" s="648"/>
      <c r="AB37" s="648"/>
      <c r="AC37" s="648"/>
      <c r="AD37" s="649" t="s">
        <v>233</v>
      </c>
      <c r="AE37" s="649"/>
      <c r="AF37" s="649"/>
      <c r="AG37" s="649"/>
      <c r="AH37" s="649"/>
      <c r="AI37" s="649"/>
      <c r="AJ37" s="649"/>
      <c r="AK37" s="649"/>
      <c r="AL37" s="650" t="s">
        <v>242</v>
      </c>
      <c r="AM37" s="651"/>
      <c r="AN37" s="651"/>
      <c r="AO37" s="652"/>
      <c r="AQ37" s="723" t="s">
        <v>332</v>
      </c>
      <c r="AR37" s="724"/>
      <c r="AS37" s="724"/>
      <c r="AT37" s="724"/>
      <c r="AU37" s="724"/>
      <c r="AV37" s="724"/>
      <c r="AW37" s="724"/>
      <c r="AX37" s="724"/>
      <c r="AY37" s="725"/>
      <c r="AZ37" s="645">
        <v>974446</v>
      </c>
      <c r="BA37" s="646"/>
      <c r="BB37" s="646"/>
      <c r="BC37" s="646"/>
      <c r="BD37" s="681"/>
      <c r="BE37" s="681"/>
      <c r="BF37" s="712"/>
      <c r="BG37" s="660" t="s">
        <v>333</v>
      </c>
      <c r="BH37" s="661"/>
      <c r="BI37" s="661"/>
      <c r="BJ37" s="661"/>
      <c r="BK37" s="661"/>
      <c r="BL37" s="661"/>
      <c r="BM37" s="661"/>
      <c r="BN37" s="661"/>
      <c r="BO37" s="661"/>
      <c r="BP37" s="661"/>
      <c r="BQ37" s="661"/>
      <c r="BR37" s="661"/>
      <c r="BS37" s="661"/>
      <c r="BT37" s="661"/>
      <c r="BU37" s="662"/>
      <c r="BV37" s="645">
        <v>110132</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223174</v>
      </c>
      <c r="CS37" s="681"/>
      <c r="CT37" s="681"/>
      <c r="CU37" s="681"/>
      <c r="CV37" s="681"/>
      <c r="CW37" s="681"/>
      <c r="CX37" s="681"/>
      <c r="CY37" s="682"/>
      <c r="CZ37" s="650">
        <v>0.8</v>
      </c>
      <c r="DA37" s="679"/>
      <c r="DB37" s="679"/>
      <c r="DC37" s="683"/>
      <c r="DD37" s="654">
        <v>201974</v>
      </c>
      <c r="DE37" s="681"/>
      <c r="DF37" s="681"/>
      <c r="DG37" s="681"/>
      <c r="DH37" s="681"/>
      <c r="DI37" s="681"/>
      <c r="DJ37" s="681"/>
      <c r="DK37" s="682"/>
      <c r="DL37" s="654">
        <v>162846</v>
      </c>
      <c r="DM37" s="681"/>
      <c r="DN37" s="681"/>
      <c r="DO37" s="681"/>
      <c r="DP37" s="681"/>
      <c r="DQ37" s="681"/>
      <c r="DR37" s="681"/>
      <c r="DS37" s="681"/>
      <c r="DT37" s="681"/>
      <c r="DU37" s="681"/>
      <c r="DV37" s="682"/>
      <c r="DW37" s="650">
        <v>1</v>
      </c>
      <c r="DX37" s="679"/>
      <c r="DY37" s="679"/>
      <c r="DZ37" s="679"/>
      <c r="EA37" s="679"/>
      <c r="EB37" s="679"/>
      <c r="EC37" s="680"/>
    </row>
    <row r="38" spans="2:133" ht="11.25" customHeight="1" x14ac:dyDescent="0.15">
      <c r="B38" s="642" t="s">
        <v>335</v>
      </c>
      <c r="C38" s="643"/>
      <c r="D38" s="643"/>
      <c r="E38" s="643"/>
      <c r="F38" s="643"/>
      <c r="G38" s="643"/>
      <c r="H38" s="643"/>
      <c r="I38" s="643"/>
      <c r="J38" s="643"/>
      <c r="K38" s="643"/>
      <c r="L38" s="643"/>
      <c r="M38" s="643"/>
      <c r="N38" s="643"/>
      <c r="O38" s="643"/>
      <c r="P38" s="643"/>
      <c r="Q38" s="644"/>
      <c r="R38" s="645">
        <v>325945</v>
      </c>
      <c r="S38" s="646"/>
      <c r="T38" s="646"/>
      <c r="U38" s="646"/>
      <c r="V38" s="646"/>
      <c r="W38" s="646"/>
      <c r="X38" s="646"/>
      <c r="Y38" s="647"/>
      <c r="Z38" s="648">
        <v>1</v>
      </c>
      <c r="AA38" s="648"/>
      <c r="AB38" s="648"/>
      <c r="AC38" s="648"/>
      <c r="AD38" s="649">
        <v>4022</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480441</v>
      </c>
      <c r="BA38" s="646"/>
      <c r="BB38" s="646"/>
      <c r="BC38" s="646"/>
      <c r="BD38" s="681"/>
      <c r="BE38" s="681"/>
      <c r="BF38" s="712"/>
      <c r="BG38" s="660" t="s">
        <v>337</v>
      </c>
      <c r="BH38" s="661"/>
      <c r="BI38" s="661"/>
      <c r="BJ38" s="661"/>
      <c r="BK38" s="661"/>
      <c r="BL38" s="661"/>
      <c r="BM38" s="661"/>
      <c r="BN38" s="661"/>
      <c r="BO38" s="661"/>
      <c r="BP38" s="661"/>
      <c r="BQ38" s="661"/>
      <c r="BR38" s="661"/>
      <c r="BS38" s="661"/>
      <c r="BT38" s="661"/>
      <c r="BU38" s="662"/>
      <c r="BV38" s="645">
        <v>8131</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3329856</v>
      </c>
      <c r="CS38" s="646"/>
      <c r="CT38" s="646"/>
      <c r="CU38" s="646"/>
      <c r="CV38" s="646"/>
      <c r="CW38" s="646"/>
      <c r="CX38" s="646"/>
      <c r="CY38" s="647"/>
      <c r="CZ38" s="650">
        <v>11.5</v>
      </c>
      <c r="DA38" s="679"/>
      <c r="DB38" s="679"/>
      <c r="DC38" s="683"/>
      <c r="DD38" s="654">
        <v>2850998</v>
      </c>
      <c r="DE38" s="646"/>
      <c r="DF38" s="646"/>
      <c r="DG38" s="646"/>
      <c r="DH38" s="646"/>
      <c r="DI38" s="646"/>
      <c r="DJ38" s="646"/>
      <c r="DK38" s="647"/>
      <c r="DL38" s="654">
        <v>2594291</v>
      </c>
      <c r="DM38" s="646"/>
      <c r="DN38" s="646"/>
      <c r="DO38" s="646"/>
      <c r="DP38" s="646"/>
      <c r="DQ38" s="646"/>
      <c r="DR38" s="646"/>
      <c r="DS38" s="646"/>
      <c r="DT38" s="646"/>
      <c r="DU38" s="646"/>
      <c r="DV38" s="647"/>
      <c r="DW38" s="650">
        <v>15.5</v>
      </c>
      <c r="DX38" s="679"/>
      <c r="DY38" s="679"/>
      <c r="DZ38" s="679"/>
      <c r="EA38" s="679"/>
      <c r="EB38" s="679"/>
      <c r="EC38" s="680"/>
    </row>
    <row r="39" spans="2:133" ht="11.25" customHeight="1" x14ac:dyDescent="0.15">
      <c r="B39" s="642" t="s">
        <v>339</v>
      </c>
      <c r="C39" s="643"/>
      <c r="D39" s="643"/>
      <c r="E39" s="643"/>
      <c r="F39" s="643"/>
      <c r="G39" s="643"/>
      <c r="H39" s="643"/>
      <c r="I39" s="643"/>
      <c r="J39" s="643"/>
      <c r="K39" s="643"/>
      <c r="L39" s="643"/>
      <c r="M39" s="643"/>
      <c r="N39" s="643"/>
      <c r="O39" s="643"/>
      <c r="P39" s="643"/>
      <c r="Q39" s="644"/>
      <c r="R39" s="645">
        <v>2834800</v>
      </c>
      <c r="S39" s="646"/>
      <c r="T39" s="646"/>
      <c r="U39" s="646"/>
      <c r="V39" s="646"/>
      <c r="W39" s="646"/>
      <c r="X39" s="646"/>
      <c r="Y39" s="647"/>
      <c r="Z39" s="648">
        <v>9</v>
      </c>
      <c r="AA39" s="648"/>
      <c r="AB39" s="648"/>
      <c r="AC39" s="648"/>
      <c r="AD39" s="649" t="s">
        <v>242</v>
      </c>
      <c r="AE39" s="649"/>
      <c r="AF39" s="649"/>
      <c r="AG39" s="649"/>
      <c r="AH39" s="649"/>
      <c r="AI39" s="649"/>
      <c r="AJ39" s="649"/>
      <c r="AK39" s="649"/>
      <c r="AL39" s="650" t="s">
        <v>242</v>
      </c>
      <c r="AM39" s="651"/>
      <c r="AN39" s="651"/>
      <c r="AO39" s="652"/>
      <c r="AQ39" s="723" t="s">
        <v>340</v>
      </c>
      <c r="AR39" s="724"/>
      <c r="AS39" s="724"/>
      <c r="AT39" s="724"/>
      <c r="AU39" s="724"/>
      <c r="AV39" s="724"/>
      <c r="AW39" s="724"/>
      <c r="AX39" s="724"/>
      <c r="AY39" s="725"/>
      <c r="AZ39" s="645">
        <v>123153</v>
      </c>
      <c r="BA39" s="646"/>
      <c r="BB39" s="646"/>
      <c r="BC39" s="646"/>
      <c r="BD39" s="681"/>
      <c r="BE39" s="681"/>
      <c r="BF39" s="712"/>
      <c r="BG39" s="660" t="s">
        <v>341</v>
      </c>
      <c r="BH39" s="661"/>
      <c r="BI39" s="661"/>
      <c r="BJ39" s="661"/>
      <c r="BK39" s="661"/>
      <c r="BL39" s="661"/>
      <c r="BM39" s="661"/>
      <c r="BN39" s="661"/>
      <c r="BO39" s="661"/>
      <c r="BP39" s="661"/>
      <c r="BQ39" s="661"/>
      <c r="BR39" s="661"/>
      <c r="BS39" s="661"/>
      <c r="BT39" s="661"/>
      <c r="BU39" s="662"/>
      <c r="BV39" s="645">
        <v>13365</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351390</v>
      </c>
      <c r="CS39" s="681"/>
      <c r="CT39" s="681"/>
      <c r="CU39" s="681"/>
      <c r="CV39" s="681"/>
      <c r="CW39" s="681"/>
      <c r="CX39" s="681"/>
      <c r="CY39" s="682"/>
      <c r="CZ39" s="650">
        <v>1.2</v>
      </c>
      <c r="DA39" s="679"/>
      <c r="DB39" s="679"/>
      <c r="DC39" s="683"/>
      <c r="DD39" s="654">
        <v>9480</v>
      </c>
      <c r="DE39" s="681"/>
      <c r="DF39" s="681"/>
      <c r="DG39" s="681"/>
      <c r="DH39" s="681"/>
      <c r="DI39" s="681"/>
      <c r="DJ39" s="681"/>
      <c r="DK39" s="682"/>
      <c r="DL39" s="654" t="s">
        <v>242</v>
      </c>
      <c r="DM39" s="681"/>
      <c r="DN39" s="681"/>
      <c r="DO39" s="681"/>
      <c r="DP39" s="681"/>
      <c r="DQ39" s="681"/>
      <c r="DR39" s="681"/>
      <c r="DS39" s="681"/>
      <c r="DT39" s="681"/>
      <c r="DU39" s="681"/>
      <c r="DV39" s="682"/>
      <c r="DW39" s="650" t="s">
        <v>233</v>
      </c>
      <c r="DX39" s="679"/>
      <c r="DY39" s="679"/>
      <c r="DZ39" s="679"/>
      <c r="EA39" s="679"/>
      <c r="EB39" s="679"/>
      <c r="EC39" s="680"/>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242</v>
      </c>
      <c r="S40" s="646"/>
      <c r="T40" s="646"/>
      <c r="U40" s="646"/>
      <c r="V40" s="646"/>
      <c r="W40" s="646"/>
      <c r="X40" s="646"/>
      <c r="Y40" s="647"/>
      <c r="Z40" s="648" t="s">
        <v>242</v>
      </c>
      <c r="AA40" s="648"/>
      <c r="AB40" s="648"/>
      <c r="AC40" s="648"/>
      <c r="AD40" s="649" t="s">
        <v>242</v>
      </c>
      <c r="AE40" s="649"/>
      <c r="AF40" s="649"/>
      <c r="AG40" s="649"/>
      <c r="AH40" s="649"/>
      <c r="AI40" s="649"/>
      <c r="AJ40" s="649"/>
      <c r="AK40" s="649"/>
      <c r="AL40" s="650" t="s">
        <v>242</v>
      </c>
      <c r="AM40" s="651"/>
      <c r="AN40" s="651"/>
      <c r="AO40" s="652"/>
      <c r="AQ40" s="723" t="s">
        <v>344</v>
      </c>
      <c r="AR40" s="724"/>
      <c r="AS40" s="724"/>
      <c r="AT40" s="724"/>
      <c r="AU40" s="724"/>
      <c r="AV40" s="724"/>
      <c r="AW40" s="724"/>
      <c r="AX40" s="724"/>
      <c r="AY40" s="725"/>
      <c r="AZ40" s="645">
        <v>19366</v>
      </c>
      <c r="BA40" s="646"/>
      <c r="BB40" s="646"/>
      <c r="BC40" s="646"/>
      <c r="BD40" s="681"/>
      <c r="BE40" s="681"/>
      <c r="BF40" s="712"/>
      <c r="BG40" s="726" t="s">
        <v>345</v>
      </c>
      <c r="BH40" s="727"/>
      <c r="BI40" s="727"/>
      <c r="BJ40" s="727"/>
      <c r="BK40" s="727"/>
      <c r="BL40" s="236"/>
      <c r="BM40" s="661" t="s">
        <v>346</v>
      </c>
      <c r="BN40" s="661"/>
      <c r="BO40" s="661"/>
      <c r="BP40" s="661"/>
      <c r="BQ40" s="661"/>
      <c r="BR40" s="661"/>
      <c r="BS40" s="661"/>
      <c r="BT40" s="661"/>
      <c r="BU40" s="662"/>
      <c r="BV40" s="645">
        <v>93</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60000</v>
      </c>
      <c r="CS40" s="646"/>
      <c r="CT40" s="646"/>
      <c r="CU40" s="646"/>
      <c r="CV40" s="646"/>
      <c r="CW40" s="646"/>
      <c r="CX40" s="646"/>
      <c r="CY40" s="647"/>
      <c r="CZ40" s="650">
        <v>0.2</v>
      </c>
      <c r="DA40" s="679"/>
      <c r="DB40" s="679"/>
      <c r="DC40" s="683"/>
      <c r="DD40" s="654" t="s">
        <v>242</v>
      </c>
      <c r="DE40" s="646"/>
      <c r="DF40" s="646"/>
      <c r="DG40" s="646"/>
      <c r="DH40" s="646"/>
      <c r="DI40" s="646"/>
      <c r="DJ40" s="646"/>
      <c r="DK40" s="647"/>
      <c r="DL40" s="654" t="s">
        <v>242</v>
      </c>
      <c r="DM40" s="646"/>
      <c r="DN40" s="646"/>
      <c r="DO40" s="646"/>
      <c r="DP40" s="646"/>
      <c r="DQ40" s="646"/>
      <c r="DR40" s="646"/>
      <c r="DS40" s="646"/>
      <c r="DT40" s="646"/>
      <c r="DU40" s="646"/>
      <c r="DV40" s="647"/>
      <c r="DW40" s="650" t="s">
        <v>242</v>
      </c>
      <c r="DX40" s="679"/>
      <c r="DY40" s="679"/>
      <c r="DZ40" s="679"/>
      <c r="EA40" s="679"/>
      <c r="EB40" s="679"/>
      <c r="EC40" s="680"/>
    </row>
    <row r="41" spans="2:133" ht="11.25" customHeight="1" x14ac:dyDescent="0.15">
      <c r="B41" s="642" t="s">
        <v>348</v>
      </c>
      <c r="C41" s="643"/>
      <c r="D41" s="643"/>
      <c r="E41" s="643"/>
      <c r="F41" s="643"/>
      <c r="G41" s="643"/>
      <c r="H41" s="643"/>
      <c r="I41" s="643"/>
      <c r="J41" s="643"/>
      <c r="K41" s="643"/>
      <c r="L41" s="643"/>
      <c r="M41" s="643"/>
      <c r="N41" s="643"/>
      <c r="O41" s="643"/>
      <c r="P41" s="643"/>
      <c r="Q41" s="644"/>
      <c r="R41" s="645">
        <v>541600</v>
      </c>
      <c r="S41" s="646"/>
      <c r="T41" s="646"/>
      <c r="U41" s="646"/>
      <c r="V41" s="646"/>
      <c r="W41" s="646"/>
      <c r="X41" s="646"/>
      <c r="Y41" s="647"/>
      <c r="Z41" s="648">
        <v>1.7</v>
      </c>
      <c r="AA41" s="648"/>
      <c r="AB41" s="648"/>
      <c r="AC41" s="648"/>
      <c r="AD41" s="649" t="s">
        <v>242</v>
      </c>
      <c r="AE41" s="649"/>
      <c r="AF41" s="649"/>
      <c r="AG41" s="649"/>
      <c r="AH41" s="649"/>
      <c r="AI41" s="649"/>
      <c r="AJ41" s="649"/>
      <c r="AK41" s="649"/>
      <c r="AL41" s="650" t="s">
        <v>242</v>
      </c>
      <c r="AM41" s="651"/>
      <c r="AN41" s="651"/>
      <c r="AO41" s="652"/>
      <c r="AQ41" s="723" t="s">
        <v>349</v>
      </c>
      <c r="AR41" s="724"/>
      <c r="AS41" s="724"/>
      <c r="AT41" s="724"/>
      <c r="AU41" s="724"/>
      <c r="AV41" s="724"/>
      <c r="AW41" s="724"/>
      <c r="AX41" s="724"/>
      <c r="AY41" s="725"/>
      <c r="AZ41" s="645">
        <v>565242</v>
      </c>
      <c r="BA41" s="646"/>
      <c r="BB41" s="646"/>
      <c r="BC41" s="646"/>
      <c r="BD41" s="681"/>
      <c r="BE41" s="681"/>
      <c r="BF41" s="712"/>
      <c r="BG41" s="726"/>
      <c r="BH41" s="727"/>
      <c r="BI41" s="727"/>
      <c r="BJ41" s="727"/>
      <c r="BK41" s="727"/>
      <c r="BL41" s="236"/>
      <c r="BM41" s="661" t="s">
        <v>350</v>
      </c>
      <c r="BN41" s="661"/>
      <c r="BO41" s="661"/>
      <c r="BP41" s="661"/>
      <c r="BQ41" s="661"/>
      <c r="BR41" s="661"/>
      <c r="BS41" s="661"/>
      <c r="BT41" s="661"/>
      <c r="BU41" s="662"/>
      <c r="BV41" s="645" t="s">
        <v>233</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242</v>
      </c>
      <c r="CS41" s="681"/>
      <c r="CT41" s="681"/>
      <c r="CU41" s="681"/>
      <c r="CV41" s="681"/>
      <c r="CW41" s="681"/>
      <c r="CX41" s="681"/>
      <c r="CY41" s="682"/>
      <c r="CZ41" s="650" t="s">
        <v>242</v>
      </c>
      <c r="DA41" s="679"/>
      <c r="DB41" s="679"/>
      <c r="DC41" s="683"/>
      <c r="DD41" s="654" t="s">
        <v>242</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352</v>
      </c>
      <c r="C42" s="687"/>
      <c r="D42" s="687"/>
      <c r="E42" s="687"/>
      <c r="F42" s="687"/>
      <c r="G42" s="687"/>
      <c r="H42" s="687"/>
      <c r="I42" s="687"/>
      <c r="J42" s="687"/>
      <c r="K42" s="687"/>
      <c r="L42" s="687"/>
      <c r="M42" s="687"/>
      <c r="N42" s="687"/>
      <c r="O42" s="687"/>
      <c r="P42" s="687"/>
      <c r="Q42" s="688"/>
      <c r="R42" s="730">
        <v>31425859</v>
      </c>
      <c r="S42" s="731"/>
      <c r="T42" s="731"/>
      <c r="U42" s="731"/>
      <c r="V42" s="731"/>
      <c r="W42" s="731"/>
      <c r="X42" s="731"/>
      <c r="Y42" s="739"/>
      <c r="Z42" s="740">
        <v>100</v>
      </c>
      <c r="AA42" s="740"/>
      <c r="AB42" s="740"/>
      <c r="AC42" s="740"/>
      <c r="AD42" s="741">
        <v>16245136</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2041951</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374</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3946433</v>
      </c>
      <c r="CS42" s="646"/>
      <c r="CT42" s="646"/>
      <c r="CU42" s="646"/>
      <c r="CV42" s="646"/>
      <c r="CW42" s="646"/>
      <c r="CX42" s="646"/>
      <c r="CY42" s="647"/>
      <c r="CZ42" s="650">
        <v>13.6</v>
      </c>
      <c r="DA42" s="651"/>
      <c r="DB42" s="651"/>
      <c r="DC42" s="663"/>
      <c r="DD42" s="654">
        <v>878653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169044</v>
      </c>
      <c r="CS43" s="681"/>
      <c r="CT43" s="681"/>
      <c r="CU43" s="681"/>
      <c r="CV43" s="681"/>
      <c r="CW43" s="681"/>
      <c r="CX43" s="681"/>
      <c r="CY43" s="682"/>
      <c r="CZ43" s="650">
        <v>0.6</v>
      </c>
      <c r="DA43" s="679"/>
      <c r="DB43" s="679"/>
      <c r="DC43" s="683"/>
      <c r="DD43" s="654">
        <v>169044</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3377647</v>
      </c>
      <c r="CS44" s="646"/>
      <c r="CT44" s="646"/>
      <c r="CU44" s="646"/>
      <c r="CV44" s="646"/>
      <c r="CW44" s="646"/>
      <c r="CX44" s="646"/>
      <c r="CY44" s="647"/>
      <c r="CZ44" s="650">
        <v>11.6</v>
      </c>
      <c r="DA44" s="651"/>
      <c r="DB44" s="651"/>
      <c r="DC44" s="663"/>
      <c r="DD44" s="654">
        <v>690099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1180446</v>
      </c>
      <c r="CS45" s="681"/>
      <c r="CT45" s="681"/>
      <c r="CU45" s="681"/>
      <c r="CV45" s="681"/>
      <c r="CW45" s="681"/>
      <c r="CX45" s="681"/>
      <c r="CY45" s="682"/>
      <c r="CZ45" s="650">
        <v>4.0999999999999996</v>
      </c>
      <c r="DA45" s="679"/>
      <c r="DB45" s="679"/>
      <c r="DC45" s="683"/>
      <c r="DD45" s="654">
        <v>81450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2094782</v>
      </c>
      <c r="CS46" s="646"/>
      <c r="CT46" s="646"/>
      <c r="CU46" s="646"/>
      <c r="CV46" s="646"/>
      <c r="CW46" s="646"/>
      <c r="CX46" s="646"/>
      <c r="CY46" s="647"/>
      <c r="CZ46" s="650">
        <v>7.2</v>
      </c>
      <c r="DA46" s="651"/>
      <c r="DB46" s="651"/>
      <c r="DC46" s="663"/>
      <c r="DD46" s="654">
        <v>579736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568786</v>
      </c>
      <c r="CS47" s="681"/>
      <c r="CT47" s="681"/>
      <c r="CU47" s="681"/>
      <c r="CV47" s="681"/>
      <c r="CW47" s="681"/>
      <c r="CX47" s="681"/>
      <c r="CY47" s="682"/>
      <c r="CZ47" s="650">
        <v>2</v>
      </c>
      <c r="DA47" s="679"/>
      <c r="DB47" s="679"/>
      <c r="DC47" s="683"/>
      <c r="DD47" s="654">
        <v>188554</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242</v>
      </c>
      <c r="CS48" s="646"/>
      <c r="CT48" s="646"/>
      <c r="CU48" s="646"/>
      <c r="CV48" s="646"/>
      <c r="CW48" s="646"/>
      <c r="CX48" s="646"/>
      <c r="CY48" s="647"/>
      <c r="CZ48" s="650" t="s">
        <v>242</v>
      </c>
      <c r="DA48" s="651"/>
      <c r="DB48" s="651"/>
      <c r="DC48" s="663"/>
      <c r="DD48" s="654" t="s">
        <v>242</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365</v>
      </c>
      <c r="CE49" s="687"/>
      <c r="CF49" s="687"/>
      <c r="CG49" s="687"/>
      <c r="CH49" s="687"/>
      <c r="CI49" s="687"/>
      <c r="CJ49" s="687"/>
      <c r="CK49" s="687"/>
      <c r="CL49" s="687"/>
      <c r="CM49" s="687"/>
      <c r="CN49" s="687"/>
      <c r="CO49" s="687"/>
      <c r="CP49" s="687"/>
      <c r="CQ49" s="688"/>
      <c r="CR49" s="730">
        <v>29010602</v>
      </c>
      <c r="CS49" s="716"/>
      <c r="CT49" s="716"/>
      <c r="CU49" s="716"/>
      <c r="CV49" s="716"/>
      <c r="CW49" s="716"/>
      <c r="CX49" s="716"/>
      <c r="CY49" s="747"/>
      <c r="CZ49" s="742">
        <v>100</v>
      </c>
      <c r="DA49" s="748"/>
      <c r="DB49" s="748"/>
      <c r="DC49" s="749"/>
      <c r="DD49" s="750">
        <v>19234096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I2LD2A5Uq+wRva94dKDPZZKZReAk2sTK5b+OkhsN38n/TKKQ0LloFVeKpARWV2F8CcBbT05PTiA2p1hLdZX2g==" saltValue="cz7GAcoGiCcyKxSdOst/A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W85" zoomScale="70" zoomScaleNormal="25" zoomScaleSheetLayoutView="70" workbookViewId="0">
      <selection activeCell="BQ103" sqref="BQ103:DZ10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31332</v>
      </c>
      <c r="R7" s="781"/>
      <c r="S7" s="781"/>
      <c r="T7" s="781"/>
      <c r="U7" s="781"/>
      <c r="V7" s="781">
        <v>28917</v>
      </c>
      <c r="W7" s="781"/>
      <c r="X7" s="781"/>
      <c r="Y7" s="781"/>
      <c r="Z7" s="781"/>
      <c r="AA7" s="781">
        <v>2415</v>
      </c>
      <c r="AB7" s="781"/>
      <c r="AC7" s="781"/>
      <c r="AD7" s="781"/>
      <c r="AE7" s="782"/>
      <c r="AF7" s="783">
        <v>2360</v>
      </c>
      <c r="AG7" s="784"/>
      <c r="AH7" s="784"/>
      <c r="AI7" s="784"/>
      <c r="AJ7" s="785"/>
      <c r="AK7" s="820">
        <v>1401</v>
      </c>
      <c r="AL7" s="821"/>
      <c r="AM7" s="821"/>
      <c r="AN7" s="821"/>
      <c r="AO7" s="821"/>
      <c r="AP7" s="821">
        <v>34481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588</v>
      </c>
      <c r="BT7" s="825"/>
      <c r="BU7" s="825"/>
      <c r="BV7" s="825"/>
      <c r="BW7" s="825"/>
      <c r="BX7" s="825"/>
      <c r="BY7" s="825"/>
      <c r="BZ7" s="825"/>
      <c r="CA7" s="825"/>
      <c r="CB7" s="825"/>
      <c r="CC7" s="825"/>
      <c r="CD7" s="825"/>
      <c r="CE7" s="825"/>
      <c r="CF7" s="825"/>
      <c r="CG7" s="826"/>
      <c r="CH7" s="817">
        <v>15660</v>
      </c>
      <c r="CI7" s="818"/>
      <c r="CJ7" s="818"/>
      <c r="CK7" s="818"/>
      <c r="CL7" s="819"/>
      <c r="CM7" s="817">
        <v>146138</v>
      </c>
      <c r="CN7" s="818"/>
      <c r="CO7" s="818"/>
      <c r="CP7" s="818"/>
      <c r="CQ7" s="819"/>
      <c r="CR7" s="817">
        <v>30000</v>
      </c>
      <c r="CS7" s="818"/>
      <c r="CT7" s="818"/>
      <c r="CU7" s="818"/>
      <c r="CV7" s="819"/>
      <c r="CW7" s="817" t="s">
        <v>587</v>
      </c>
      <c r="CX7" s="818"/>
      <c r="CY7" s="818"/>
      <c r="CZ7" s="818"/>
      <c r="DA7" s="819"/>
      <c r="DB7" s="817" t="s">
        <v>587</v>
      </c>
      <c r="DC7" s="818"/>
      <c r="DD7" s="818"/>
      <c r="DE7" s="818"/>
      <c r="DF7" s="819"/>
      <c r="DG7" s="817" t="s">
        <v>587</v>
      </c>
      <c r="DH7" s="818"/>
      <c r="DI7" s="818"/>
      <c r="DJ7" s="818"/>
      <c r="DK7" s="819"/>
      <c r="DL7" s="817" t="s">
        <v>587</v>
      </c>
      <c r="DM7" s="818"/>
      <c r="DN7" s="818"/>
      <c r="DO7" s="818"/>
      <c r="DP7" s="819"/>
      <c r="DQ7" s="817" t="s">
        <v>587</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589</v>
      </c>
      <c r="BT8" s="815"/>
      <c r="BU8" s="815"/>
      <c r="BV8" s="815"/>
      <c r="BW8" s="815"/>
      <c r="BX8" s="815"/>
      <c r="BY8" s="815"/>
      <c r="BZ8" s="815"/>
      <c r="CA8" s="815"/>
      <c r="CB8" s="815"/>
      <c r="CC8" s="815"/>
      <c r="CD8" s="815"/>
      <c r="CE8" s="815"/>
      <c r="CF8" s="815"/>
      <c r="CG8" s="816"/>
      <c r="CH8" s="827">
        <v>-7976</v>
      </c>
      <c r="CI8" s="828"/>
      <c r="CJ8" s="828"/>
      <c r="CK8" s="828"/>
      <c r="CL8" s="829"/>
      <c r="CM8" s="827">
        <v>40228</v>
      </c>
      <c r="CN8" s="828"/>
      <c r="CO8" s="828"/>
      <c r="CP8" s="828"/>
      <c r="CQ8" s="829"/>
      <c r="CR8" s="827">
        <v>10000</v>
      </c>
      <c r="CS8" s="828"/>
      <c r="CT8" s="828"/>
      <c r="CU8" s="828"/>
      <c r="CV8" s="829"/>
      <c r="CW8" s="827" t="s">
        <v>587</v>
      </c>
      <c r="CX8" s="828"/>
      <c r="CY8" s="828"/>
      <c r="CZ8" s="828"/>
      <c r="DA8" s="829"/>
      <c r="DB8" s="827" t="s">
        <v>587</v>
      </c>
      <c r="DC8" s="828"/>
      <c r="DD8" s="828"/>
      <c r="DE8" s="828"/>
      <c r="DF8" s="829"/>
      <c r="DG8" s="827" t="s">
        <v>587</v>
      </c>
      <c r="DH8" s="828"/>
      <c r="DI8" s="828"/>
      <c r="DJ8" s="828"/>
      <c r="DK8" s="829"/>
      <c r="DL8" s="827" t="s">
        <v>587</v>
      </c>
      <c r="DM8" s="828"/>
      <c r="DN8" s="828"/>
      <c r="DO8" s="828"/>
      <c r="DP8" s="829"/>
      <c r="DQ8" s="827" t="s">
        <v>587</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590</v>
      </c>
      <c r="BT9" s="815"/>
      <c r="BU9" s="815"/>
      <c r="BV9" s="815"/>
      <c r="BW9" s="815"/>
      <c r="BX9" s="815"/>
      <c r="BY9" s="815"/>
      <c r="BZ9" s="815"/>
      <c r="CA9" s="815"/>
      <c r="CB9" s="815"/>
      <c r="CC9" s="815"/>
      <c r="CD9" s="815"/>
      <c r="CE9" s="815"/>
      <c r="CF9" s="815"/>
      <c r="CG9" s="816"/>
      <c r="CH9" s="827">
        <v>1678</v>
      </c>
      <c r="CI9" s="828"/>
      <c r="CJ9" s="828"/>
      <c r="CK9" s="828"/>
      <c r="CL9" s="829"/>
      <c r="CM9" s="827">
        <v>8137</v>
      </c>
      <c r="CN9" s="828"/>
      <c r="CO9" s="828"/>
      <c r="CP9" s="828"/>
      <c r="CQ9" s="829"/>
      <c r="CR9" s="827">
        <v>10000</v>
      </c>
      <c r="CS9" s="828"/>
      <c r="CT9" s="828"/>
      <c r="CU9" s="828"/>
      <c r="CV9" s="829"/>
      <c r="CW9" s="827" t="s">
        <v>587</v>
      </c>
      <c r="CX9" s="828"/>
      <c r="CY9" s="828"/>
      <c r="CZ9" s="828"/>
      <c r="DA9" s="829"/>
      <c r="DB9" s="827" t="s">
        <v>587</v>
      </c>
      <c r="DC9" s="828"/>
      <c r="DD9" s="828"/>
      <c r="DE9" s="828"/>
      <c r="DF9" s="829"/>
      <c r="DG9" s="827" t="s">
        <v>587</v>
      </c>
      <c r="DH9" s="828"/>
      <c r="DI9" s="828"/>
      <c r="DJ9" s="828"/>
      <c r="DK9" s="829"/>
      <c r="DL9" s="827" t="s">
        <v>587</v>
      </c>
      <c r="DM9" s="828"/>
      <c r="DN9" s="828"/>
      <c r="DO9" s="828"/>
      <c r="DP9" s="829"/>
      <c r="DQ9" s="827" t="s">
        <v>587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591</v>
      </c>
      <c r="BT10" s="815"/>
      <c r="BU10" s="815"/>
      <c r="BV10" s="815"/>
      <c r="BW10" s="815"/>
      <c r="BX10" s="815"/>
      <c r="BY10" s="815"/>
      <c r="BZ10" s="815"/>
      <c r="CA10" s="815"/>
      <c r="CB10" s="815"/>
      <c r="CC10" s="815"/>
      <c r="CD10" s="815"/>
      <c r="CE10" s="815"/>
      <c r="CF10" s="815"/>
      <c r="CG10" s="816"/>
      <c r="CH10" s="827">
        <v>-3630</v>
      </c>
      <c r="CI10" s="828"/>
      <c r="CJ10" s="828"/>
      <c r="CK10" s="828"/>
      <c r="CL10" s="829"/>
      <c r="CM10" s="827">
        <v>33353</v>
      </c>
      <c r="CN10" s="828"/>
      <c r="CO10" s="828"/>
      <c r="CP10" s="828"/>
      <c r="CQ10" s="829"/>
      <c r="CR10" s="827">
        <v>45000</v>
      </c>
      <c r="CS10" s="828"/>
      <c r="CT10" s="828"/>
      <c r="CU10" s="828"/>
      <c r="CV10" s="829"/>
      <c r="CW10" s="827" t="s">
        <v>587</v>
      </c>
      <c r="CX10" s="828"/>
      <c r="CY10" s="828"/>
      <c r="CZ10" s="828"/>
      <c r="DA10" s="829"/>
      <c r="DB10" s="827" t="s">
        <v>587</v>
      </c>
      <c r="DC10" s="828"/>
      <c r="DD10" s="828"/>
      <c r="DE10" s="828"/>
      <c r="DF10" s="829"/>
      <c r="DG10" s="827" t="s">
        <v>587</v>
      </c>
      <c r="DH10" s="828"/>
      <c r="DI10" s="828"/>
      <c r="DJ10" s="828"/>
      <c r="DK10" s="829"/>
      <c r="DL10" s="827" t="s">
        <v>587</v>
      </c>
      <c r="DM10" s="828"/>
      <c r="DN10" s="828"/>
      <c r="DO10" s="828"/>
      <c r="DP10" s="829"/>
      <c r="DQ10" s="827" t="s">
        <v>587</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31332</v>
      </c>
      <c r="R23" s="840"/>
      <c r="S23" s="840"/>
      <c r="T23" s="840"/>
      <c r="U23" s="840"/>
      <c r="V23" s="840">
        <v>28917</v>
      </c>
      <c r="W23" s="840"/>
      <c r="X23" s="840"/>
      <c r="Y23" s="840"/>
      <c r="Z23" s="840"/>
      <c r="AA23" s="840">
        <v>2415</v>
      </c>
      <c r="AB23" s="840"/>
      <c r="AC23" s="840"/>
      <c r="AD23" s="840"/>
      <c r="AE23" s="841"/>
      <c r="AF23" s="842">
        <v>2360</v>
      </c>
      <c r="AG23" s="840"/>
      <c r="AH23" s="840"/>
      <c r="AI23" s="840"/>
      <c r="AJ23" s="843"/>
      <c r="AK23" s="844"/>
      <c r="AL23" s="845"/>
      <c r="AM23" s="845"/>
      <c r="AN23" s="845"/>
      <c r="AO23" s="845"/>
      <c r="AP23" s="840">
        <v>34481</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7208</v>
      </c>
      <c r="R28" s="869"/>
      <c r="S28" s="869"/>
      <c r="T28" s="869"/>
      <c r="U28" s="869"/>
      <c r="V28" s="869">
        <v>7006</v>
      </c>
      <c r="W28" s="869"/>
      <c r="X28" s="869"/>
      <c r="Y28" s="869"/>
      <c r="Z28" s="869"/>
      <c r="AA28" s="869">
        <v>202</v>
      </c>
      <c r="AB28" s="869"/>
      <c r="AC28" s="869"/>
      <c r="AD28" s="869"/>
      <c r="AE28" s="870"/>
      <c r="AF28" s="871">
        <v>202</v>
      </c>
      <c r="AG28" s="869"/>
      <c r="AH28" s="869"/>
      <c r="AI28" s="869"/>
      <c r="AJ28" s="872"/>
      <c r="AK28" s="873">
        <v>635</v>
      </c>
      <c r="AL28" s="864"/>
      <c r="AM28" s="864"/>
      <c r="AN28" s="864"/>
      <c r="AO28" s="864"/>
      <c r="AP28" s="864" t="s">
        <v>598</v>
      </c>
      <c r="AQ28" s="864"/>
      <c r="AR28" s="864"/>
      <c r="AS28" s="864"/>
      <c r="AT28" s="864"/>
      <c r="AU28" s="864" t="s">
        <v>598</v>
      </c>
      <c r="AV28" s="864"/>
      <c r="AW28" s="864"/>
      <c r="AX28" s="864"/>
      <c r="AY28" s="864"/>
      <c r="AZ28" s="865" t="s">
        <v>587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6770</v>
      </c>
      <c r="R29" s="805"/>
      <c r="S29" s="805"/>
      <c r="T29" s="805"/>
      <c r="U29" s="805"/>
      <c r="V29" s="805">
        <v>6466</v>
      </c>
      <c r="W29" s="805"/>
      <c r="X29" s="805"/>
      <c r="Y29" s="805"/>
      <c r="Z29" s="805"/>
      <c r="AA29" s="805">
        <v>305</v>
      </c>
      <c r="AB29" s="805"/>
      <c r="AC29" s="805"/>
      <c r="AD29" s="805"/>
      <c r="AE29" s="806"/>
      <c r="AF29" s="807">
        <v>305</v>
      </c>
      <c r="AG29" s="808"/>
      <c r="AH29" s="808"/>
      <c r="AI29" s="808"/>
      <c r="AJ29" s="809"/>
      <c r="AK29" s="876">
        <v>1112</v>
      </c>
      <c r="AL29" s="877"/>
      <c r="AM29" s="877"/>
      <c r="AN29" s="877"/>
      <c r="AO29" s="877"/>
      <c r="AP29" s="877" t="s">
        <v>598</v>
      </c>
      <c r="AQ29" s="877"/>
      <c r="AR29" s="877"/>
      <c r="AS29" s="877"/>
      <c r="AT29" s="877"/>
      <c r="AU29" s="877" t="s">
        <v>598</v>
      </c>
      <c r="AV29" s="877"/>
      <c r="AW29" s="877"/>
      <c r="AX29" s="877"/>
      <c r="AY29" s="877"/>
      <c r="AZ29" s="878" t="s">
        <v>587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764</v>
      </c>
      <c r="R30" s="805"/>
      <c r="S30" s="805"/>
      <c r="T30" s="805"/>
      <c r="U30" s="805"/>
      <c r="V30" s="805">
        <v>746</v>
      </c>
      <c r="W30" s="805"/>
      <c r="X30" s="805"/>
      <c r="Y30" s="805"/>
      <c r="Z30" s="805"/>
      <c r="AA30" s="805">
        <v>18</v>
      </c>
      <c r="AB30" s="805"/>
      <c r="AC30" s="805"/>
      <c r="AD30" s="805"/>
      <c r="AE30" s="806"/>
      <c r="AF30" s="807">
        <v>18</v>
      </c>
      <c r="AG30" s="808"/>
      <c r="AH30" s="808"/>
      <c r="AI30" s="808"/>
      <c r="AJ30" s="809"/>
      <c r="AK30" s="876">
        <v>232</v>
      </c>
      <c r="AL30" s="877"/>
      <c r="AM30" s="877"/>
      <c r="AN30" s="877"/>
      <c r="AO30" s="877"/>
      <c r="AP30" s="877" t="s">
        <v>598</v>
      </c>
      <c r="AQ30" s="877"/>
      <c r="AR30" s="877"/>
      <c r="AS30" s="877"/>
      <c r="AT30" s="877"/>
      <c r="AU30" s="877" t="s">
        <v>598</v>
      </c>
      <c r="AV30" s="877"/>
      <c r="AW30" s="877"/>
      <c r="AX30" s="877"/>
      <c r="AY30" s="877"/>
      <c r="AZ30" s="878" t="s">
        <v>587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407</v>
      </c>
      <c r="R31" s="805"/>
      <c r="S31" s="805"/>
      <c r="T31" s="805"/>
      <c r="U31" s="805"/>
      <c r="V31" s="805">
        <v>397</v>
      </c>
      <c r="W31" s="805"/>
      <c r="X31" s="805"/>
      <c r="Y31" s="805"/>
      <c r="Z31" s="805"/>
      <c r="AA31" s="805">
        <v>10</v>
      </c>
      <c r="AB31" s="805"/>
      <c r="AC31" s="805"/>
      <c r="AD31" s="805"/>
      <c r="AE31" s="806"/>
      <c r="AF31" s="807">
        <v>551</v>
      </c>
      <c r="AG31" s="808"/>
      <c r="AH31" s="808"/>
      <c r="AI31" s="808"/>
      <c r="AJ31" s="809"/>
      <c r="AK31" s="876">
        <v>25</v>
      </c>
      <c r="AL31" s="877"/>
      <c r="AM31" s="877"/>
      <c r="AN31" s="877"/>
      <c r="AO31" s="877"/>
      <c r="AP31" s="877">
        <v>2464</v>
      </c>
      <c r="AQ31" s="877"/>
      <c r="AR31" s="877"/>
      <c r="AS31" s="877"/>
      <c r="AT31" s="877"/>
      <c r="AU31" s="877">
        <v>2</v>
      </c>
      <c r="AV31" s="877"/>
      <c r="AW31" s="877"/>
      <c r="AX31" s="877"/>
      <c r="AY31" s="877"/>
      <c r="AZ31" s="878" t="s">
        <v>587</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3581</v>
      </c>
      <c r="R32" s="805"/>
      <c r="S32" s="805"/>
      <c r="T32" s="805"/>
      <c r="U32" s="805"/>
      <c r="V32" s="805">
        <v>3624</v>
      </c>
      <c r="W32" s="805"/>
      <c r="X32" s="805"/>
      <c r="Y32" s="805"/>
      <c r="Z32" s="805"/>
      <c r="AA32" s="805">
        <v>-43</v>
      </c>
      <c r="AB32" s="805"/>
      <c r="AC32" s="805"/>
      <c r="AD32" s="805"/>
      <c r="AE32" s="806"/>
      <c r="AF32" s="807" t="s">
        <v>409</v>
      </c>
      <c r="AG32" s="808"/>
      <c r="AH32" s="808"/>
      <c r="AI32" s="808"/>
      <c r="AJ32" s="809"/>
      <c r="AK32" s="876">
        <v>480</v>
      </c>
      <c r="AL32" s="877"/>
      <c r="AM32" s="877"/>
      <c r="AN32" s="877"/>
      <c r="AO32" s="877"/>
      <c r="AP32" s="877">
        <v>2936</v>
      </c>
      <c r="AQ32" s="877"/>
      <c r="AR32" s="877"/>
      <c r="AS32" s="877"/>
      <c r="AT32" s="877"/>
      <c r="AU32" s="877">
        <v>1527</v>
      </c>
      <c r="AV32" s="877"/>
      <c r="AW32" s="877"/>
      <c r="AX32" s="877"/>
      <c r="AY32" s="877"/>
      <c r="AZ32" s="878" t="s">
        <v>587</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1286</v>
      </c>
      <c r="R33" s="805"/>
      <c r="S33" s="805"/>
      <c r="T33" s="805"/>
      <c r="U33" s="805"/>
      <c r="V33" s="805">
        <v>1136</v>
      </c>
      <c r="W33" s="805"/>
      <c r="X33" s="805"/>
      <c r="Y33" s="805"/>
      <c r="Z33" s="805"/>
      <c r="AA33" s="805">
        <v>149</v>
      </c>
      <c r="AB33" s="805"/>
      <c r="AC33" s="805"/>
      <c r="AD33" s="805"/>
      <c r="AE33" s="806"/>
      <c r="AF33" s="807">
        <v>124</v>
      </c>
      <c r="AG33" s="808"/>
      <c r="AH33" s="808"/>
      <c r="AI33" s="808"/>
      <c r="AJ33" s="809"/>
      <c r="AK33" s="876">
        <v>375</v>
      </c>
      <c r="AL33" s="877"/>
      <c r="AM33" s="877"/>
      <c r="AN33" s="877"/>
      <c r="AO33" s="877"/>
      <c r="AP33" s="877">
        <v>4444</v>
      </c>
      <c r="AQ33" s="877"/>
      <c r="AR33" s="877"/>
      <c r="AS33" s="877"/>
      <c r="AT33" s="877"/>
      <c r="AU33" s="877">
        <v>2293</v>
      </c>
      <c r="AV33" s="877"/>
      <c r="AW33" s="877"/>
      <c r="AX33" s="877"/>
      <c r="AY33" s="877"/>
      <c r="AZ33" s="878" t="s">
        <v>587</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412</v>
      </c>
      <c r="C34" s="802"/>
      <c r="D34" s="802"/>
      <c r="E34" s="802"/>
      <c r="F34" s="802"/>
      <c r="G34" s="802"/>
      <c r="H34" s="802"/>
      <c r="I34" s="802"/>
      <c r="J34" s="802"/>
      <c r="K34" s="802"/>
      <c r="L34" s="802"/>
      <c r="M34" s="802"/>
      <c r="N34" s="802"/>
      <c r="O34" s="802"/>
      <c r="P34" s="803"/>
      <c r="Q34" s="804">
        <v>217</v>
      </c>
      <c r="R34" s="805"/>
      <c r="S34" s="805"/>
      <c r="T34" s="805"/>
      <c r="U34" s="805"/>
      <c r="V34" s="805">
        <v>217</v>
      </c>
      <c r="W34" s="805"/>
      <c r="X34" s="805"/>
      <c r="Y34" s="805"/>
      <c r="Z34" s="805"/>
      <c r="AA34" s="805">
        <v>0</v>
      </c>
      <c r="AB34" s="805"/>
      <c r="AC34" s="805"/>
      <c r="AD34" s="805"/>
      <c r="AE34" s="806"/>
      <c r="AF34" s="807" t="s">
        <v>413</v>
      </c>
      <c r="AG34" s="808"/>
      <c r="AH34" s="808"/>
      <c r="AI34" s="808"/>
      <c r="AJ34" s="809"/>
      <c r="AK34" s="876">
        <v>123</v>
      </c>
      <c r="AL34" s="877"/>
      <c r="AM34" s="877"/>
      <c r="AN34" s="877"/>
      <c r="AO34" s="877"/>
      <c r="AP34" s="877">
        <v>1163</v>
      </c>
      <c r="AQ34" s="877"/>
      <c r="AR34" s="877"/>
      <c r="AS34" s="877"/>
      <c r="AT34" s="877"/>
      <c r="AU34" s="877">
        <v>876</v>
      </c>
      <c r="AV34" s="877"/>
      <c r="AW34" s="877"/>
      <c r="AX34" s="877"/>
      <c r="AY34" s="877"/>
      <c r="AZ34" s="878" t="s">
        <v>587</v>
      </c>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415</v>
      </c>
      <c r="C35" s="802"/>
      <c r="D35" s="802"/>
      <c r="E35" s="802"/>
      <c r="F35" s="802"/>
      <c r="G35" s="802"/>
      <c r="H35" s="802"/>
      <c r="I35" s="802"/>
      <c r="J35" s="802"/>
      <c r="K35" s="802"/>
      <c r="L35" s="802"/>
      <c r="M35" s="802"/>
      <c r="N35" s="802"/>
      <c r="O35" s="802"/>
      <c r="P35" s="803"/>
      <c r="Q35" s="804">
        <v>810</v>
      </c>
      <c r="R35" s="805"/>
      <c r="S35" s="805"/>
      <c r="T35" s="805"/>
      <c r="U35" s="805"/>
      <c r="V35" s="805">
        <v>810</v>
      </c>
      <c r="W35" s="805"/>
      <c r="X35" s="805"/>
      <c r="Y35" s="805"/>
      <c r="Z35" s="805"/>
      <c r="AA35" s="805">
        <v>0</v>
      </c>
      <c r="AB35" s="805"/>
      <c r="AC35" s="805"/>
      <c r="AD35" s="805"/>
      <c r="AE35" s="806"/>
      <c r="AF35" s="807" t="s">
        <v>416</v>
      </c>
      <c r="AG35" s="808"/>
      <c r="AH35" s="808"/>
      <c r="AI35" s="808"/>
      <c r="AJ35" s="809"/>
      <c r="AK35" s="876">
        <v>600</v>
      </c>
      <c r="AL35" s="877"/>
      <c r="AM35" s="877"/>
      <c r="AN35" s="877"/>
      <c r="AO35" s="877"/>
      <c r="AP35" s="877">
        <v>4351</v>
      </c>
      <c r="AQ35" s="877"/>
      <c r="AR35" s="877"/>
      <c r="AS35" s="877"/>
      <c r="AT35" s="877"/>
      <c r="AU35" s="877">
        <v>4303</v>
      </c>
      <c r="AV35" s="877"/>
      <c r="AW35" s="877"/>
      <c r="AX35" s="877"/>
      <c r="AY35" s="877"/>
      <c r="AZ35" s="878" t="s">
        <v>587</v>
      </c>
      <c r="BA35" s="878"/>
      <c r="BB35" s="878"/>
      <c r="BC35" s="878"/>
      <c r="BD35" s="878"/>
      <c r="BE35" s="874" t="s">
        <v>417</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1199</v>
      </c>
      <c r="AG63" s="888"/>
      <c r="AH63" s="888"/>
      <c r="AI63" s="888"/>
      <c r="AJ63" s="889"/>
      <c r="AK63" s="890"/>
      <c r="AL63" s="885"/>
      <c r="AM63" s="885"/>
      <c r="AN63" s="885"/>
      <c r="AO63" s="885"/>
      <c r="AP63" s="888">
        <v>15358</v>
      </c>
      <c r="AQ63" s="888"/>
      <c r="AR63" s="888"/>
      <c r="AS63" s="888"/>
      <c r="AT63" s="888"/>
      <c r="AU63" s="888">
        <v>9001</v>
      </c>
      <c r="AV63" s="888"/>
      <c r="AW63" s="888"/>
      <c r="AX63" s="888"/>
      <c r="AY63" s="888"/>
      <c r="AZ63" s="892"/>
      <c r="BA63" s="892"/>
      <c r="BB63" s="892"/>
      <c r="BC63" s="892"/>
      <c r="BD63" s="892"/>
      <c r="BE63" s="893"/>
      <c r="BF63" s="893"/>
      <c r="BG63" s="893"/>
      <c r="BH63" s="893"/>
      <c r="BI63" s="894"/>
      <c r="BJ63" s="895" t="s">
        <v>413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421</v>
      </c>
      <c r="B66" s="787"/>
      <c r="C66" s="787"/>
      <c r="D66" s="787"/>
      <c r="E66" s="787"/>
      <c r="F66" s="787"/>
      <c r="G66" s="787"/>
      <c r="H66" s="787"/>
      <c r="I66" s="787"/>
      <c r="J66" s="787"/>
      <c r="K66" s="787"/>
      <c r="L66" s="787"/>
      <c r="M66" s="787"/>
      <c r="N66" s="787"/>
      <c r="O66" s="787"/>
      <c r="P66" s="788"/>
      <c r="Q66" s="763" t="s">
        <v>422</v>
      </c>
      <c r="R66" s="764"/>
      <c r="S66" s="764"/>
      <c r="T66" s="764"/>
      <c r="U66" s="765"/>
      <c r="V66" s="763" t="s">
        <v>423</v>
      </c>
      <c r="W66" s="764"/>
      <c r="X66" s="764"/>
      <c r="Y66" s="764"/>
      <c r="Z66" s="765"/>
      <c r="AA66" s="763" t="s">
        <v>424</v>
      </c>
      <c r="AB66" s="764"/>
      <c r="AC66" s="764"/>
      <c r="AD66" s="764"/>
      <c r="AE66" s="765"/>
      <c r="AF66" s="898" t="s">
        <v>425</v>
      </c>
      <c r="AG66" s="859"/>
      <c r="AH66" s="859"/>
      <c r="AI66" s="859"/>
      <c r="AJ66" s="899"/>
      <c r="AK66" s="763" t="s">
        <v>399</v>
      </c>
      <c r="AL66" s="787"/>
      <c r="AM66" s="787"/>
      <c r="AN66" s="787"/>
      <c r="AO66" s="788"/>
      <c r="AP66" s="763" t="s">
        <v>426</v>
      </c>
      <c r="AQ66" s="764"/>
      <c r="AR66" s="764"/>
      <c r="AS66" s="764"/>
      <c r="AT66" s="765"/>
      <c r="AU66" s="763" t="s">
        <v>427</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592</v>
      </c>
      <c r="C68" s="916"/>
      <c r="D68" s="916"/>
      <c r="E68" s="916"/>
      <c r="F68" s="916"/>
      <c r="G68" s="916"/>
      <c r="H68" s="916"/>
      <c r="I68" s="916"/>
      <c r="J68" s="916"/>
      <c r="K68" s="916"/>
      <c r="L68" s="916"/>
      <c r="M68" s="916"/>
      <c r="N68" s="916"/>
      <c r="O68" s="916"/>
      <c r="P68" s="917"/>
      <c r="Q68" s="918">
        <v>548</v>
      </c>
      <c r="R68" s="912"/>
      <c r="S68" s="912"/>
      <c r="T68" s="912"/>
      <c r="U68" s="912"/>
      <c r="V68" s="912">
        <v>432</v>
      </c>
      <c r="W68" s="912"/>
      <c r="X68" s="912"/>
      <c r="Y68" s="912"/>
      <c r="Z68" s="912"/>
      <c r="AA68" s="912">
        <v>115</v>
      </c>
      <c r="AB68" s="912"/>
      <c r="AC68" s="912"/>
      <c r="AD68" s="912"/>
      <c r="AE68" s="912"/>
      <c r="AF68" s="912">
        <v>115</v>
      </c>
      <c r="AG68" s="912"/>
      <c r="AH68" s="912"/>
      <c r="AI68" s="912"/>
      <c r="AJ68" s="912"/>
      <c r="AK68" s="912" t="s">
        <v>587</v>
      </c>
      <c r="AL68" s="912"/>
      <c r="AM68" s="912"/>
      <c r="AN68" s="912"/>
      <c r="AO68" s="912"/>
      <c r="AP68" s="912">
        <v>5</v>
      </c>
      <c r="AQ68" s="912"/>
      <c r="AR68" s="912"/>
      <c r="AS68" s="912"/>
      <c r="AT68" s="912"/>
      <c r="AU68" s="912">
        <v>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593</v>
      </c>
      <c r="C69" s="920"/>
      <c r="D69" s="920"/>
      <c r="E69" s="920"/>
      <c r="F69" s="920"/>
      <c r="G69" s="920"/>
      <c r="H69" s="920"/>
      <c r="I69" s="920"/>
      <c r="J69" s="920"/>
      <c r="K69" s="920"/>
      <c r="L69" s="920"/>
      <c r="M69" s="920"/>
      <c r="N69" s="920"/>
      <c r="O69" s="920"/>
      <c r="P69" s="921"/>
      <c r="Q69" s="922">
        <v>9132</v>
      </c>
      <c r="R69" s="877"/>
      <c r="S69" s="877"/>
      <c r="T69" s="877"/>
      <c r="U69" s="877"/>
      <c r="V69" s="877">
        <v>7684</v>
      </c>
      <c r="W69" s="877"/>
      <c r="X69" s="877"/>
      <c r="Y69" s="877"/>
      <c r="Z69" s="877"/>
      <c r="AA69" s="877">
        <v>1448</v>
      </c>
      <c r="AB69" s="877"/>
      <c r="AC69" s="877"/>
      <c r="AD69" s="877"/>
      <c r="AE69" s="877"/>
      <c r="AF69" s="877">
        <v>1448</v>
      </c>
      <c r="AG69" s="877"/>
      <c r="AH69" s="877"/>
      <c r="AI69" s="877"/>
      <c r="AJ69" s="877"/>
      <c r="AK69" s="877">
        <v>725</v>
      </c>
      <c r="AL69" s="877"/>
      <c r="AM69" s="877"/>
      <c r="AN69" s="877"/>
      <c r="AO69" s="877"/>
      <c r="AP69" s="877" t="s">
        <v>596</v>
      </c>
      <c r="AQ69" s="877"/>
      <c r="AR69" s="877"/>
      <c r="AS69" s="877"/>
      <c r="AT69" s="877"/>
      <c r="AU69" s="877" t="s">
        <v>587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594</v>
      </c>
      <c r="C70" s="920"/>
      <c r="D70" s="920"/>
      <c r="E70" s="920"/>
      <c r="F70" s="920"/>
      <c r="G70" s="920"/>
      <c r="H70" s="920"/>
      <c r="I70" s="920"/>
      <c r="J70" s="920"/>
      <c r="K70" s="920"/>
      <c r="L70" s="920"/>
      <c r="M70" s="920"/>
      <c r="N70" s="920"/>
      <c r="O70" s="920"/>
      <c r="P70" s="921"/>
      <c r="Q70" s="922">
        <v>308</v>
      </c>
      <c r="R70" s="877"/>
      <c r="S70" s="877"/>
      <c r="T70" s="877"/>
      <c r="U70" s="877"/>
      <c r="V70" s="877">
        <v>254</v>
      </c>
      <c r="W70" s="877"/>
      <c r="X70" s="877"/>
      <c r="Y70" s="877"/>
      <c r="Z70" s="877"/>
      <c r="AA70" s="877">
        <v>54</v>
      </c>
      <c r="AB70" s="877"/>
      <c r="AC70" s="877"/>
      <c r="AD70" s="877"/>
      <c r="AE70" s="877"/>
      <c r="AF70" s="877">
        <v>54</v>
      </c>
      <c r="AG70" s="877"/>
      <c r="AH70" s="877"/>
      <c r="AI70" s="877"/>
      <c r="AJ70" s="877"/>
      <c r="AK70" s="877" t="s">
        <v>587</v>
      </c>
      <c r="AL70" s="877"/>
      <c r="AM70" s="877"/>
      <c r="AN70" s="877"/>
      <c r="AO70" s="877"/>
      <c r="AP70" s="877" t="s">
        <v>587</v>
      </c>
      <c r="AQ70" s="877"/>
      <c r="AR70" s="877"/>
      <c r="AS70" s="877"/>
      <c r="AT70" s="877"/>
      <c r="AU70" s="877" t="s">
        <v>587</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595</v>
      </c>
      <c r="C71" s="920"/>
      <c r="D71" s="920"/>
      <c r="E71" s="920"/>
      <c r="F71" s="920"/>
      <c r="G71" s="920"/>
      <c r="H71" s="920"/>
      <c r="I71" s="920"/>
      <c r="J71" s="920"/>
      <c r="K71" s="920"/>
      <c r="L71" s="920"/>
      <c r="M71" s="920"/>
      <c r="N71" s="920"/>
      <c r="O71" s="920"/>
      <c r="P71" s="921"/>
      <c r="Q71" s="922">
        <v>296028</v>
      </c>
      <c r="R71" s="877"/>
      <c r="S71" s="877"/>
      <c r="T71" s="877"/>
      <c r="U71" s="877"/>
      <c r="V71" s="877">
        <v>287668</v>
      </c>
      <c r="W71" s="877"/>
      <c r="X71" s="877"/>
      <c r="Y71" s="877"/>
      <c r="Z71" s="877"/>
      <c r="AA71" s="877">
        <v>8361</v>
      </c>
      <c r="AB71" s="877"/>
      <c r="AC71" s="877"/>
      <c r="AD71" s="877"/>
      <c r="AE71" s="877"/>
      <c r="AF71" s="877">
        <v>8361</v>
      </c>
      <c r="AG71" s="877"/>
      <c r="AH71" s="877"/>
      <c r="AI71" s="877"/>
      <c r="AJ71" s="877"/>
      <c r="AK71" s="877" t="s">
        <v>587</v>
      </c>
      <c r="AL71" s="877"/>
      <c r="AM71" s="877"/>
      <c r="AN71" s="877"/>
      <c r="AO71" s="877"/>
      <c r="AP71" s="877" t="s">
        <v>597</v>
      </c>
      <c r="AQ71" s="877"/>
      <c r="AR71" s="877"/>
      <c r="AS71" s="877"/>
      <c r="AT71" s="877"/>
      <c r="AU71" s="877" t="s">
        <v>587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9978</v>
      </c>
      <c r="AG88" s="888"/>
      <c r="AH88" s="888"/>
      <c r="AI88" s="888"/>
      <c r="AJ88" s="888"/>
      <c r="AK88" s="885"/>
      <c r="AL88" s="885"/>
      <c r="AM88" s="885"/>
      <c r="AN88" s="885"/>
      <c r="AO88" s="885"/>
      <c r="AP88" s="888">
        <v>5</v>
      </c>
      <c r="AQ88" s="888"/>
      <c r="AR88" s="888"/>
      <c r="AS88" s="888"/>
      <c r="AT88" s="888"/>
      <c r="AU88" s="888">
        <v>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95000</v>
      </c>
      <c r="CS102" s="896"/>
      <c r="CT102" s="896"/>
      <c r="CU102" s="896"/>
      <c r="CV102" s="939"/>
      <c r="CW102" s="938" t="s">
        <v>599</v>
      </c>
      <c r="CX102" s="896"/>
      <c r="CY102" s="896"/>
      <c r="CZ102" s="896"/>
      <c r="DA102" s="939"/>
      <c r="DB102" s="938" t="s">
        <v>599</v>
      </c>
      <c r="DC102" s="896"/>
      <c r="DD102" s="896"/>
      <c r="DE102" s="896"/>
      <c r="DF102" s="939"/>
      <c r="DG102" s="938" t="s">
        <v>599</v>
      </c>
      <c r="DH102" s="896"/>
      <c r="DI102" s="896"/>
      <c r="DJ102" s="896"/>
      <c r="DK102" s="939"/>
      <c r="DL102" s="938" t="s">
        <v>599</v>
      </c>
      <c r="DM102" s="896"/>
      <c r="DN102" s="896"/>
      <c r="DO102" s="896"/>
      <c r="DP102" s="939"/>
      <c r="DQ102" s="938" t="s">
        <v>599</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437</v>
      </c>
      <c r="AB109" s="941"/>
      <c r="AC109" s="941"/>
      <c r="AD109" s="941"/>
      <c r="AE109" s="942"/>
      <c r="AF109" s="940" t="s">
        <v>308</v>
      </c>
      <c r="AG109" s="941"/>
      <c r="AH109" s="941"/>
      <c r="AI109" s="941"/>
      <c r="AJ109" s="942"/>
      <c r="AK109" s="940" t="s">
        <v>307</v>
      </c>
      <c r="AL109" s="941"/>
      <c r="AM109" s="941"/>
      <c r="AN109" s="941"/>
      <c r="AO109" s="942"/>
      <c r="AP109" s="940" t="s">
        <v>438</v>
      </c>
      <c r="AQ109" s="941"/>
      <c r="AR109" s="941"/>
      <c r="AS109" s="941"/>
      <c r="AT109" s="943"/>
      <c r="AU109" s="960" t="s">
        <v>436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437</v>
      </c>
      <c r="BR109" s="941"/>
      <c r="BS109" s="941"/>
      <c r="BT109" s="941"/>
      <c r="BU109" s="942"/>
      <c r="BV109" s="940" t="s">
        <v>308</v>
      </c>
      <c r="BW109" s="941"/>
      <c r="BX109" s="941"/>
      <c r="BY109" s="941"/>
      <c r="BZ109" s="942"/>
      <c r="CA109" s="940" t="s">
        <v>307</v>
      </c>
      <c r="CB109" s="941"/>
      <c r="CC109" s="941"/>
      <c r="CD109" s="941"/>
      <c r="CE109" s="942"/>
      <c r="CF109" s="961" t="s">
        <v>438</v>
      </c>
      <c r="CG109" s="961"/>
      <c r="CH109" s="961"/>
      <c r="CI109" s="961"/>
      <c r="CJ109" s="961"/>
      <c r="CK109" s="940" t="s">
        <v>439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437</v>
      </c>
      <c r="DH109" s="941"/>
      <c r="DI109" s="941"/>
      <c r="DJ109" s="941"/>
      <c r="DK109" s="942"/>
      <c r="DL109" s="940" t="s">
        <v>308</v>
      </c>
      <c r="DM109" s="941"/>
      <c r="DN109" s="941"/>
      <c r="DO109" s="941"/>
      <c r="DP109" s="942"/>
      <c r="DQ109" s="940" t="s">
        <v>307</v>
      </c>
      <c r="DR109" s="941"/>
      <c r="DS109" s="941"/>
      <c r="DT109" s="941"/>
      <c r="DU109" s="942"/>
      <c r="DV109" s="940" t="s">
        <v>438</v>
      </c>
      <c r="DW109" s="941"/>
      <c r="DX109" s="941"/>
      <c r="DY109" s="941"/>
      <c r="DZ109" s="943"/>
    </row>
    <row r="110" spans="1:131" s="247" customFormat="1" ht="26.25" customHeight="1" x14ac:dyDescent="0.15">
      <c r="A110" s="944" t="s">
        <v>440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3848428</v>
      </c>
      <c r="AB110" s="948"/>
      <c r="AC110" s="948"/>
      <c r="AD110" s="948"/>
      <c r="AE110" s="949"/>
      <c r="AF110" s="950">
        <v>3674764</v>
      </c>
      <c r="AG110" s="948"/>
      <c r="AH110" s="948"/>
      <c r="AI110" s="948"/>
      <c r="AJ110" s="949"/>
      <c r="AK110" s="950">
        <v>3532035</v>
      </c>
      <c r="AL110" s="948"/>
      <c r="AM110" s="948"/>
      <c r="AN110" s="948"/>
      <c r="AO110" s="949"/>
      <c r="AP110" s="951">
        <v>26.6</v>
      </c>
      <c r="AQ110" s="952"/>
      <c r="AR110" s="952"/>
      <c r="AS110" s="952"/>
      <c r="AT110" s="953"/>
      <c r="AU110" s="954" t="s">
        <v>71</v>
      </c>
      <c r="AV110" s="955"/>
      <c r="AW110" s="955"/>
      <c r="AX110" s="955"/>
      <c r="AY110" s="955"/>
      <c r="AZ110" s="996" t="s">
        <v>441</v>
      </c>
      <c r="BA110" s="945"/>
      <c r="BB110" s="945"/>
      <c r="BC110" s="945"/>
      <c r="BD110" s="945"/>
      <c r="BE110" s="945"/>
      <c r="BF110" s="945"/>
      <c r="BG110" s="945"/>
      <c r="BH110" s="945"/>
      <c r="BI110" s="945"/>
      <c r="BJ110" s="945"/>
      <c r="BK110" s="945"/>
      <c r="BL110" s="945"/>
      <c r="BM110" s="945"/>
      <c r="BN110" s="945"/>
      <c r="BO110" s="945"/>
      <c r="BP110" s="946"/>
      <c r="BQ110" s="982">
        <v>32822924</v>
      </c>
      <c r="BR110" s="983"/>
      <c r="BS110" s="983"/>
      <c r="BT110" s="983"/>
      <c r="BU110" s="983"/>
      <c r="BV110" s="983">
        <v>34984590</v>
      </c>
      <c r="BW110" s="983"/>
      <c r="BX110" s="983"/>
      <c r="BY110" s="983"/>
      <c r="BZ110" s="983"/>
      <c r="CA110" s="983">
        <v>34481086</v>
      </c>
      <c r="CB110" s="983"/>
      <c r="CC110" s="983"/>
      <c r="CD110" s="983"/>
      <c r="CE110" s="983"/>
      <c r="CF110" s="997">
        <v>259.39999999999998</v>
      </c>
      <c r="CG110" s="998"/>
      <c r="CH110" s="998"/>
      <c r="CI110" s="998"/>
      <c r="CJ110" s="998"/>
      <c r="CK110" s="999" t="s">
        <v>442</v>
      </c>
      <c r="CL110" s="1000"/>
      <c r="CM110" s="979" t="s">
        <v>443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416</v>
      </c>
      <c r="DH110" s="983"/>
      <c r="DI110" s="983"/>
      <c r="DJ110" s="983"/>
      <c r="DK110" s="983"/>
      <c r="DL110" s="983" t="s">
        <v>416</v>
      </c>
      <c r="DM110" s="983"/>
      <c r="DN110" s="983"/>
      <c r="DO110" s="983"/>
      <c r="DP110" s="983"/>
      <c r="DQ110" s="983" t="s">
        <v>444</v>
      </c>
      <c r="DR110" s="983"/>
      <c r="DS110" s="983"/>
      <c r="DT110" s="983"/>
      <c r="DU110" s="983"/>
      <c r="DV110" s="984" t="s">
        <v>416</v>
      </c>
      <c r="DW110" s="984"/>
      <c r="DX110" s="984"/>
      <c r="DY110" s="984"/>
      <c r="DZ110" s="985"/>
    </row>
    <row r="111" spans="1:131" s="247" customFormat="1" ht="26.25" customHeight="1" x14ac:dyDescent="0.15">
      <c r="A111" s="986" t="s">
        <v>445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444</v>
      </c>
      <c r="AB111" s="990"/>
      <c r="AC111" s="990"/>
      <c r="AD111" s="990"/>
      <c r="AE111" s="991"/>
      <c r="AF111" s="992" t="s">
        <v>416</v>
      </c>
      <c r="AG111" s="990"/>
      <c r="AH111" s="990"/>
      <c r="AI111" s="990"/>
      <c r="AJ111" s="991"/>
      <c r="AK111" s="992" t="s">
        <v>416</v>
      </c>
      <c r="AL111" s="990"/>
      <c r="AM111" s="990"/>
      <c r="AN111" s="990"/>
      <c r="AO111" s="991"/>
      <c r="AP111" s="993" t="s">
        <v>416</v>
      </c>
      <c r="AQ111" s="994"/>
      <c r="AR111" s="994"/>
      <c r="AS111" s="994"/>
      <c r="AT111" s="995"/>
      <c r="AU111" s="956"/>
      <c r="AV111" s="957"/>
      <c r="AW111" s="957"/>
      <c r="AX111" s="957"/>
      <c r="AY111" s="957"/>
      <c r="AZ111" s="1005" t="s">
        <v>446</v>
      </c>
      <c r="BA111" s="1006"/>
      <c r="BB111" s="1006"/>
      <c r="BC111" s="1006"/>
      <c r="BD111" s="1006"/>
      <c r="BE111" s="1006"/>
      <c r="BF111" s="1006"/>
      <c r="BG111" s="1006"/>
      <c r="BH111" s="1006"/>
      <c r="BI111" s="1006"/>
      <c r="BJ111" s="1006"/>
      <c r="BK111" s="1006"/>
      <c r="BL111" s="1006"/>
      <c r="BM111" s="1006"/>
      <c r="BN111" s="1006"/>
      <c r="BO111" s="1006"/>
      <c r="BP111" s="1007"/>
      <c r="BQ111" s="975">
        <v>136399</v>
      </c>
      <c r="BR111" s="976"/>
      <c r="BS111" s="976"/>
      <c r="BT111" s="976"/>
      <c r="BU111" s="976"/>
      <c r="BV111" s="976">
        <v>102724</v>
      </c>
      <c r="BW111" s="976"/>
      <c r="BX111" s="976"/>
      <c r="BY111" s="976"/>
      <c r="BZ111" s="976"/>
      <c r="CA111" s="976">
        <v>68627</v>
      </c>
      <c r="CB111" s="976"/>
      <c r="CC111" s="976"/>
      <c r="CD111" s="976"/>
      <c r="CE111" s="976"/>
      <c r="CF111" s="970">
        <v>0.5</v>
      </c>
      <c r="CG111" s="971"/>
      <c r="CH111" s="971"/>
      <c r="CI111" s="971"/>
      <c r="CJ111" s="971"/>
      <c r="CK111" s="1001"/>
      <c r="CL111" s="1002"/>
      <c r="CM111" s="972" t="s">
        <v>447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416</v>
      </c>
      <c r="DH111" s="976"/>
      <c r="DI111" s="976"/>
      <c r="DJ111" s="976"/>
      <c r="DK111" s="976"/>
      <c r="DL111" s="976" t="s">
        <v>416</v>
      </c>
      <c r="DM111" s="976"/>
      <c r="DN111" s="976"/>
      <c r="DO111" s="976"/>
      <c r="DP111" s="976"/>
      <c r="DQ111" s="976" t="s">
        <v>416</v>
      </c>
      <c r="DR111" s="976"/>
      <c r="DS111" s="976"/>
      <c r="DT111" s="976"/>
      <c r="DU111" s="976"/>
      <c r="DV111" s="977" t="s">
        <v>416</v>
      </c>
      <c r="DW111" s="977"/>
      <c r="DX111" s="977"/>
      <c r="DY111" s="977"/>
      <c r="DZ111" s="978"/>
    </row>
    <row r="112" spans="1:131" s="247" customFormat="1" ht="26.25" customHeight="1" x14ac:dyDescent="0.15">
      <c r="A112" s="1008" t="s">
        <v>448</v>
      </c>
      <c r="B112" s="1009"/>
      <c r="C112" s="1006" t="s">
        <v>449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416</v>
      </c>
      <c r="AB112" s="1015"/>
      <c r="AC112" s="1015"/>
      <c r="AD112" s="1015"/>
      <c r="AE112" s="1016"/>
      <c r="AF112" s="1017" t="s">
        <v>416</v>
      </c>
      <c r="AG112" s="1015"/>
      <c r="AH112" s="1015"/>
      <c r="AI112" s="1015"/>
      <c r="AJ112" s="1016"/>
      <c r="AK112" s="1017" t="s">
        <v>416</v>
      </c>
      <c r="AL112" s="1015"/>
      <c r="AM112" s="1015"/>
      <c r="AN112" s="1015"/>
      <c r="AO112" s="1016"/>
      <c r="AP112" s="1018" t="s">
        <v>416</v>
      </c>
      <c r="AQ112" s="1019"/>
      <c r="AR112" s="1019"/>
      <c r="AS112" s="1019"/>
      <c r="AT112" s="1020"/>
      <c r="AU112" s="956"/>
      <c r="AV112" s="957"/>
      <c r="AW112" s="957"/>
      <c r="AX112" s="957"/>
      <c r="AY112" s="957"/>
      <c r="AZ112" s="1005" t="s">
        <v>450</v>
      </c>
      <c r="BA112" s="1006"/>
      <c r="BB112" s="1006"/>
      <c r="BC112" s="1006"/>
      <c r="BD112" s="1006"/>
      <c r="BE112" s="1006"/>
      <c r="BF112" s="1006"/>
      <c r="BG112" s="1006"/>
      <c r="BH112" s="1006"/>
      <c r="BI112" s="1006"/>
      <c r="BJ112" s="1006"/>
      <c r="BK112" s="1006"/>
      <c r="BL112" s="1006"/>
      <c r="BM112" s="1006"/>
      <c r="BN112" s="1006"/>
      <c r="BO112" s="1006"/>
      <c r="BP112" s="1007"/>
      <c r="BQ112" s="975">
        <v>9956957</v>
      </c>
      <c r="BR112" s="976"/>
      <c r="BS112" s="976"/>
      <c r="BT112" s="976"/>
      <c r="BU112" s="976"/>
      <c r="BV112" s="976">
        <v>9425100</v>
      </c>
      <c r="BW112" s="976"/>
      <c r="BX112" s="976"/>
      <c r="BY112" s="976"/>
      <c r="BZ112" s="976"/>
      <c r="CA112" s="976">
        <v>9001244</v>
      </c>
      <c r="CB112" s="976"/>
      <c r="CC112" s="976"/>
      <c r="CD112" s="976"/>
      <c r="CE112" s="976"/>
      <c r="CF112" s="970">
        <v>67.7</v>
      </c>
      <c r="CG112" s="971"/>
      <c r="CH112" s="971"/>
      <c r="CI112" s="971"/>
      <c r="CJ112" s="971"/>
      <c r="CK112" s="1001"/>
      <c r="CL112" s="1002"/>
      <c r="CM112" s="972" t="s">
        <v>451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v>136399</v>
      </c>
      <c r="DH112" s="976"/>
      <c r="DI112" s="976"/>
      <c r="DJ112" s="976"/>
      <c r="DK112" s="976"/>
      <c r="DL112" s="976">
        <v>102724</v>
      </c>
      <c r="DM112" s="976"/>
      <c r="DN112" s="976"/>
      <c r="DO112" s="976"/>
      <c r="DP112" s="976"/>
      <c r="DQ112" s="976">
        <v>68627</v>
      </c>
      <c r="DR112" s="976"/>
      <c r="DS112" s="976"/>
      <c r="DT112" s="976"/>
      <c r="DU112" s="976"/>
      <c r="DV112" s="977">
        <v>0.5</v>
      </c>
      <c r="DW112" s="977"/>
      <c r="DX112" s="977"/>
      <c r="DY112" s="977"/>
      <c r="DZ112" s="978"/>
    </row>
    <row r="113" spans="1:130" s="247" customFormat="1" ht="26.25" customHeight="1" x14ac:dyDescent="0.15">
      <c r="A113" s="1010"/>
      <c r="B113" s="1011"/>
      <c r="C113" s="1006" t="s">
        <v>452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1126888</v>
      </c>
      <c r="AB113" s="990"/>
      <c r="AC113" s="990"/>
      <c r="AD113" s="990"/>
      <c r="AE113" s="991"/>
      <c r="AF113" s="992">
        <v>1130212</v>
      </c>
      <c r="AG113" s="990"/>
      <c r="AH113" s="990"/>
      <c r="AI113" s="990"/>
      <c r="AJ113" s="991"/>
      <c r="AK113" s="992">
        <v>1111082</v>
      </c>
      <c r="AL113" s="990"/>
      <c r="AM113" s="990"/>
      <c r="AN113" s="990"/>
      <c r="AO113" s="991"/>
      <c r="AP113" s="993">
        <v>8.4</v>
      </c>
      <c r="AQ113" s="994"/>
      <c r="AR113" s="994"/>
      <c r="AS113" s="994"/>
      <c r="AT113" s="995"/>
      <c r="AU113" s="956"/>
      <c r="AV113" s="957"/>
      <c r="AW113" s="957"/>
      <c r="AX113" s="957"/>
      <c r="AY113" s="957"/>
      <c r="AZ113" s="1005" t="s">
        <v>453</v>
      </c>
      <c r="BA113" s="1006"/>
      <c r="BB113" s="1006"/>
      <c r="BC113" s="1006"/>
      <c r="BD113" s="1006"/>
      <c r="BE113" s="1006"/>
      <c r="BF113" s="1006"/>
      <c r="BG113" s="1006"/>
      <c r="BH113" s="1006"/>
      <c r="BI113" s="1006"/>
      <c r="BJ113" s="1006"/>
      <c r="BK113" s="1006"/>
      <c r="BL113" s="1006"/>
      <c r="BM113" s="1006"/>
      <c r="BN113" s="1006"/>
      <c r="BO113" s="1006"/>
      <c r="BP113" s="1007"/>
      <c r="BQ113" s="975">
        <v>50</v>
      </c>
      <c r="BR113" s="976"/>
      <c r="BS113" s="976"/>
      <c r="BT113" s="976"/>
      <c r="BU113" s="976"/>
      <c r="BV113" s="976">
        <v>47</v>
      </c>
      <c r="BW113" s="976"/>
      <c r="BX113" s="976"/>
      <c r="BY113" s="976"/>
      <c r="BZ113" s="976"/>
      <c r="CA113" s="976">
        <v>38</v>
      </c>
      <c r="CB113" s="976"/>
      <c r="CC113" s="976"/>
      <c r="CD113" s="976"/>
      <c r="CE113" s="976"/>
      <c r="CF113" s="970">
        <v>0</v>
      </c>
      <c r="CG113" s="971"/>
      <c r="CH113" s="971"/>
      <c r="CI113" s="971"/>
      <c r="CJ113" s="971"/>
      <c r="CK113" s="1001"/>
      <c r="CL113" s="1002"/>
      <c r="CM113" s="972" t="s">
        <v>454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416</v>
      </c>
      <c r="DH113" s="1015"/>
      <c r="DI113" s="1015"/>
      <c r="DJ113" s="1015"/>
      <c r="DK113" s="1016"/>
      <c r="DL113" s="1017" t="s">
        <v>416</v>
      </c>
      <c r="DM113" s="1015"/>
      <c r="DN113" s="1015"/>
      <c r="DO113" s="1015"/>
      <c r="DP113" s="1016"/>
      <c r="DQ113" s="1017" t="s">
        <v>416</v>
      </c>
      <c r="DR113" s="1015"/>
      <c r="DS113" s="1015"/>
      <c r="DT113" s="1015"/>
      <c r="DU113" s="1016"/>
      <c r="DV113" s="1018" t="s">
        <v>416</v>
      </c>
      <c r="DW113" s="1019"/>
      <c r="DX113" s="1019"/>
      <c r="DY113" s="1019"/>
      <c r="DZ113" s="1020"/>
    </row>
    <row r="114" spans="1:130" s="247" customFormat="1" ht="26.25" customHeight="1" x14ac:dyDescent="0.15">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40798</v>
      </c>
      <c r="AB114" s="1015"/>
      <c r="AC114" s="1015"/>
      <c r="AD114" s="1015"/>
      <c r="AE114" s="1016"/>
      <c r="AF114" s="1017">
        <v>277</v>
      </c>
      <c r="AG114" s="1015"/>
      <c r="AH114" s="1015"/>
      <c r="AI114" s="1015"/>
      <c r="AJ114" s="1016"/>
      <c r="AK114" s="1017">
        <v>255</v>
      </c>
      <c r="AL114" s="1015"/>
      <c r="AM114" s="1015"/>
      <c r="AN114" s="1015"/>
      <c r="AO114" s="1016"/>
      <c r="AP114" s="1018">
        <v>0</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4697839</v>
      </c>
      <c r="BR114" s="976"/>
      <c r="BS114" s="976"/>
      <c r="BT114" s="976"/>
      <c r="BU114" s="976"/>
      <c r="BV114" s="976">
        <v>4581665</v>
      </c>
      <c r="BW114" s="976"/>
      <c r="BX114" s="976"/>
      <c r="BY114" s="976"/>
      <c r="BZ114" s="976"/>
      <c r="CA114" s="976">
        <v>4419693</v>
      </c>
      <c r="CB114" s="976"/>
      <c r="CC114" s="976"/>
      <c r="CD114" s="976"/>
      <c r="CE114" s="976"/>
      <c r="CF114" s="970">
        <v>33.200000000000003</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416</v>
      </c>
      <c r="DH114" s="1015"/>
      <c r="DI114" s="1015"/>
      <c r="DJ114" s="1015"/>
      <c r="DK114" s="1016"/>
      <c r="DL114" s="1017" t="s">
        <v>416</v>
      </c>
      <c r="DM114" s="1015"/>
      <c r="DN114" s="1015"/>
      <c r="DO114" s="1015"/>
      <c r="DP114" s="1016"/>
      <c r="DQ114" s="1017" t="s">
        <v>416</v>
      </c>
      <c r="DR114" s="1015"/>
      <c r="DS114" s="1015"/>
      <c r="DT114" s="1015"/>
      <c r="DU114" s="1016"/>
      <c r="DV114" s="1018" t="s">
        <v>416</v>
      </c>
      <c r="DW114" s="1019"/>
      <c r="DX114" s="1019"/>
      <c r="DY114" s="1019"/>
      <c r="DZ114" s="1020"/>
    </row>
    <row r="115" spans="1:130" s="247" customFormat="1" ht="26.25" customHeight="1" x14ac:dyDescent="0.15">
      <c r="A115" s="1010"/>
      <c r="B115" s="1011"/>
      <c r="C115" s="1006" t="s">
        <v>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34564</v>
      </c>
      <c r="AB115" s="990"/>
      <c r="AC115" s="990"/>
      <c r="AD115" s="990"/>
      <c r="AE115" s="991"/>
      <c r="AF115" s="992">
        <v>34323</v>
      </c>
      <c r="AG115" s="990"/>
      <c r="AH115" s="990"/>
      <c r="AI115" s="990"/>
      <c r="AJ115" s="991"/>
      <c r="AK115" s="992">
        <v>34730</v>
      </c>
      <c r="AL115" s="990"/>
      <c r="AM115" s="990"/>
      <c r="AN115" s="990"/>
      <c r="AO115" s="991"/>
      <c r="AP115" s="993">
        <v>0.3</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t="s">
        <v>416</v>
      </c>
      <c r="BR115" s="976"/>
      <c r="BS115" s="976"/>
      <c r="BT115" s="976"/>
      <c r="BU115" s="976"/>
      <c r="BV115" s="976" t="s">
        <v>416</v>
      </c>
      <c r="BW115" s="976"/>
      <c r="BX115" s="976"/>
      <c r="BY115" s="976"/>
      <c r="BZ115" s="976"/>
      <c r="CA115" s="976" t="s">
        <v>444</v>
      </c>
      <c r="CB115" s="976"/>
      <c r="CC115" s="976"/>
      <c r="CD115" s="976"/>
      <c r="CE115" s="976"/>
      <c r="CF115" s="970" t="s">
        <v>416</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416</v>
      </c>
      <c r="DH115" s="1015"/>
      <c r="DI115" s="1015"/>
      <c r="DJ115" s="1015"/>
      <c r="DK115" s="1016"/>
      <c r="DL115" s="1017" t="s">
        <v>416</v>
      </c>
      <c r="DM115" s="1015"/>
      <c r="DN115" s="1015"/>
      <c r="DO115" s="1015"/>
      <c r="DP115" s="1016"/>
      <c r="DQ115" s="1017" t="s">
        <v>444</v>
      </c>
      <c r="DR115" s="1015"/>
      <c r="DS115" s="1015"/>
      <c r="DT115" s="1015"/>
      <c r="DU115" s="1016"/>
      <c r="DV115" s="1018" t="s">
        <v>416</v>
      </c>
      <c r="DW115" s="1019"/>
      <c r="DX115" s="1019"/>
      <c r="DY115" s="1019"/>
      <c r="DZ115" s="1020"/>
    </row>
    <row r="116" spans="1:130" s="247" customFormat="1" ht="26.25" customHeight="1" x14ac:dyDescent="0.15">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62</v>
      </c>
      <c r="AB116" s="1015"/>
      <c r="AC116" s="1015"/>
      <c r="AD116" s="1015"/>
      <c r="AE116" s="1016"/>
      <c r="AF116" s="1017">
        <v>154</v>
      </c>
      <c r="AG116" s="1015"/>
      <c r="AH116" s="1015"/>
      <c r="AI116" s="1015"/>
      <c r="AJ116" s="1016"/>
      <c r="AK116" s="1017">
        <v>86</v>
      </c>
      <c r="AL116" s="1015"/>
      <c r="AM116" s="1015"/>
      <c r="AN116" s="1015"/>
      <c r="AO116" s="1016"/>
      <c r="AP116" s="1018">
        <v>0</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416</v>
      </c>
      <c r="BR116" s="976"/>
      <c r="BS116" s="976"/>
      <c r="BT116" s="976"/>
      <c r="BU116" s="976"/>
      <c r="BV116" s="976" t="s">
        <v>416</v>
      </c>
      <c r="BW116" s="976"/>
      <c r="BX116" s="976"/>
      <c r="BY116" s="976"/>
      <c r="BZ116" s="976"/>
      <c r="CA116" s="976" t="s">
        <v>444</v>
      </c>
      <c r="CB116" s="976"/>
      <c r="CC116" s="976"/>
      <c r="CD116" s="976"/>
      <c r="CE116" s="976"/>
      <c r="CF116" s="970" t="s">
        <v>416</v>
      </c>
      <c r="CG116" s="971"/>
      <c r="CH116" s="971"/>
      <c r="CI116" s="971"/>
      <c r="CJ116" s="971"/>
      <c r="CK116" s="1001"/>
      <c r="CL116" s="1002"/>
      <c r="CM116" s="972" t="s">
        <v>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416</v>
      </c>
      <c r="DH116" s="1015"/>
      <c r="DI116" s="1015"/>
      <c r="DJ116" s="1015"/>
      <c r="DK116" s="1016"/>
      <c r="DL116" s="1017" t="s">
        <v>416</v>
      </c>
      <c r="DM116" s="1015"/>
      <c r="DN116" s="1015"/>
      <c r="DO116" s="1015"/>
      <c r="DP116" s="1016"/>
      <c r="DQ116" s="1017" t="s">
        <v>416</v>
      </c>
      <c r="DR116" s="1015"/>
      <c r="DS116" s="1015"/>
      <c r="DT116" s="1015"/>
      <c r="DU116" s="1016"/>
      <c r="DV116" s="1018" t="s">
        <v>416</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464</v>
      </c>
      <c r="Z117" s="942"/>
      <c r="AA117" s="1032">
        <v>5050740</v>
      </c>
      <c r="AB117" s="1033"/>
      <c r="AC117" s="1033"/>
      <c r="AD117" s="1033"/>
      <c r="AE117" s="1034"/>
      <c r="AF117" s="1035">
        <v>4839730</v>
      </c>
      <c r="AG117" s="1033"/>
      <c r="AH117" s="1033"/>
      <c r="AI117" s="1033"/>
      <c r="AJ117" s="1034"/>
      <c r="AK117" s="1035">
        <v>4678188</v>
      </c>
      <c r="AL117" s="1033"/>
      <c r="AM117" s="1033"/>
      <c r="AN117" s="1033"/>
      <c r="AO117" s="1034"/>
      <c r="AP117" s="1036"/>
      <c r="AQ117" s="1037"/>
      <c r="AR117" s="1037"/>
      <c r="AS117" s="1037"/>
      <c r="AT117" s="1038"/>
      <c r="AU117" s="956"/>
      <c r="AV117" s="957"/>
      <c r="AW117" s="957"/>
      <c r="AX117" s="957"/>
      <c r="AY117" s="957"/>
      <c r="AZ117" s="1023" t="s">
        <v>465</v>
      </c>
      <c r="BA117" s="1024"/>
      <c r="BB117" s="1024"/>
      <c r="BC117" s="1024"/>
      <c r="BD117" s="1024"/>
      <c r="BE117" s="1024"/>
      <c r="BF117" s="1024"/>
      <c r="BG117" s="1024"/>
      <c r="BH117" s="1024"/>
      <c r="BI117" s="1024"/>
      <c r="BJ117" s="1024"/>
      <c r="BK117" s="1024"/>
      <c r="BL117" s="1024"/>
      <c r="BM117" s="1024"/>
      <c r="BN117" s="1024"/>
      <c r="BO117" s="1024"/>
      <c r="BP117" s="1025"/>
      <c r="BQ117" s="975" t="s">
        <v>416</v>
      </c>
      <c r="BR117" s="976"/>
      <c r="BS117" s="976"/>
      <c r="BT117" s="976"/>
      <c r="BU117" s="976"/>
      <c r="BV117" s="976" t="s">
        <v>416</v>
      </c>
      <c r="BW117" s="976"/>
      <c r="BX117" s="976"/>
      <c r="BY117" s="976"/>
      <c r="BZ117" s="976"/>
      <c r="CA117" s="976" t="s">
        <v>416</v>
      </c>
      <c r="CB117" s="976"/>
      <c r="CC117" s="976"/>
      <c r="CD117" s="976"/>
      <c r="CE117" s="976"/>
      <c r="CF117" s="970" t="s">
        <v>416</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444</v>
      </c>
      <c r="DH117" s="1015"/>
      <c r="DI117" s="1015"/>
      <c r="DJ117" s="1015"/>
      <c r="DK117" s="1016"/>
      <c r="DL117" s="1017" t="s">
        <v>416</v>
      </c>
      <c r="DM117" s="1015"/>
      <c r="DN117" s="1015"/>
      <c r="DO117" s="1015"/>
      <c r="DP117" s="1016"/>
      <c r="DQ117" s="1017" t="s">
        <v>416</v>
      </c>
      <c r="DR117" s="1015"/>
      <c r="DS117" s="1015"/>
      <c r="DT117" s="1015"/>
      <c r="DU117" s="1016"/>
      <c r="DV117" s="1018" t="s">
        <v>416</v>
      </c>
      <c r="DW117" s="1019"/>
      <c r="DX117" s="1019"/>
      <c r="DY117" s="1019"/>
      <c r="DZ117" s="1020"/>
    </row>
    <row r="118" spans="1:130" s="247" customFormat="1" ht="26.25" customHeight="1" x14ac:dyDescent="0.15">
      <c r="A118" s="960" t="s">
        <v>439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437</v>
      </c>
      <c r="AB118" s="941"/>
      <c r="AC118" s="941"/>
      <c r="AD118" s="941"/>
      <c r="AE118" s="942"/>
      <c r="AF118" s="940" t="s">
        <v>308</v>
      </c>
      <c r="AG118" s="941"/>
      <c r="AH118" s="941"/>
      <c r="AI118" s="941"/>
      <c r="AJ118" s="942"/>
      <c r="AK118" s="940" t="s">
        <v>307</v>
      </c>
      <c r="AL118" s="941"/>
      <c r="AM118" s="941"/>
      <c r="AN118" s="941"/>
      <c r="AO118" s="942"/>
      <c r="AP118" s="1027" t="s">
        <v>438</v>
      </c>
      <c r="AQ118" s="1028"/>
      <c r="AR118" s="1028"/>
      <c r="AS118" s="1028"/>
      <c r="AT118" s="1029"/>
      <c r="AU118" s="956"/>
      <c r="AV118" s="957"/>
      <c r="AW118" s="957"/>
      <c r="AX118" s="957"/>
      <c r="AY118" s="957"/>
      <c r="AZ118" s="1030" t="s">
        <v>467</v>
      </c>
      <c r="BA118" s="1021"/>
      <c r="BB118" s="1021"/>
      <c r="BC118" s="1021"/>
      <c r="BD118" s="1021"/>
      <c r="BE118" s="1021"/>
      <c r="BF118" s="1021"/>
      <c r="BG118" s="1021"/>
      <c r="BH118" s="1021"/>
      <c r="BI118" s="1021"/>
      <c r="BJ118" s="1021"/>
      <c r="BK118" s="1021"/>
      <c r="BL118" s="1021"/>
      <c r="BM118" s="1021"/>
      <c r="BN118" s="1021"/>
      <c r="BO118" s="1021"/>
      <c r="BP118" s="1022"/>
      <c r="BQ118" s="1053" t="s">
        <v>444</v>
      </c>
      <c r="BR118" s="1054"/>
      <c r="BS118" s="1054"/>
      <c r="BT118" s="1054"/>
      <c r="BU118" s="1054"/>
      <c r="BV118" s="1054" t="s">
        <v>416</v>
      </c>
      <c r="BW118" s="1054"/>
      <c r="BX118" s="1054"/>
      <c r="BY118" s="1054"/>
      <c r="BZ118" s="1054"/>
      <c r="CA118" s="1054" t="s">
        <v>416</v>
      </c>
      <c r="CB118" s="1054"/>
      <c r="CC118" s="1054"/>
      <c r="CD118" s="1054"/>
      <c r="CE118" s="1054"/>
      <c r="CF118" s="970" t="s">
        <v>416</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416</v>
      </c>
      <c r="DH118" s="1015"/>
      <c r="DI118" s="1015"/>
      <c r="DJ118" s="1015"/>
      <c r="DK118" s="1016"/>
      <c r="DL118" s="1017" t="s">
        <v>416</v>
      </c>
      <c r="DM118" s="1015"/>
      <c r="DN118" s="1015"/>
      <c r="DO118" s="1015"/>
      <c r="DP118" s="1016"/>
      <c r="DQ118" s="1017" t="s">
        <v>416</v>
      </c>
      <c r="DR118" s="1015"/>
      <c r="DS118" s="1015"/>
      <c r="DT118" s="1015"/>
      <c r="DU118" s="1016"/>
      <c r="DV118" s="1018" t="s">
        <v>416</v>
      </c>
      <c r="DW118" s="1019"/>
      <c r="DX118" s="1019"/>
      <c r="DY118" s="1019"/>
      <c r="DZ118" s="1020"/>
    </row>
    <row r="119" spans="1:130" s="247" customFormat="1" ht="26.25" customHeight="1" x14ac:dyDescent="0.15">
      <c r="A119" s="1114" t="s">
        <v>442</v>
      </c>
      <c r="B119" s="1000"/>
      <c r="C119" s="979" t="s">
        <v>443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416</v>
      </c>
      <c r="AB119" s="948"/>
      <c r="AC119" s="948"/>
      <c r="AD119" s="948"/>
      <c r="AE119" s="949"/>
      <c r="AF119" s="950" t="s">
        <v>416</v>
      </c>
      <c r="AG119" s="948"/>
      <c r="AH119" s="948"/>
      <c r="AI119" s="948"/>
      <c r="AJ119" s="949"/>
      <c r="AK119" s="950" t="s">
        <v>416</v>
      </c>
      <c r="AL119" s="948"/>
      <c r="AM119" s="948"/>
      <c r="AN119" s="948"/>
      <c r="AO119" s="949"/>
      <c r="AP119" s="951" t="s">
        <v>416</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469</v>
      </c>
      <c r="BP119" s="1062"/>
      <c r="BQ119" s="1053">
        <v>47614169</v>
      </c>
      <c r="BR119" s="1054"/>
      <c r="BS119" s="1054"/>
      <c r="BT119" s="1054"/>
      <c r="BU119" s="1054"/>
      <c r="BV119" s="1054">
        <v>49094126</v>
      </c>
      <c r="BW119" s="1054"/>
      <c r="BX119" s="1054"/>
      <c r="BY119" s="1054"/>
      <c r="BZ119" s="1054"/>
      <c r="CA119" s="1054">
        <v>47970688</v>
      </c>
      <c r="CB119" s="1054"/>
      <c r="CC119" s="1054"/>
      <c r="CD119" s="1054"/>
      <c r="CE119" s="1054"/>
      <c r="CF119" s="1055"/>
      <c r="CG119" s="1056"/>
      <c r="CH119" s="1056"/>
      <c r="CI119" s="1056"/>
      <c r="CJ119" s="1057"/>
      <c r="CK119" s="1003"/>
      <c r="CL119" s="1004"/>
      <c r="CM119" s="1058" t="s">
        <v>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416</v>
      </c>
      <c r="DH119" s="1040"/>
      <c r="DI119" s="1040"/>
      <c r="DJ119" s="1040"/>
      <c r="DK119" s="1041"/>
      <c r="DL119" s="1039" t="s">
        <v>416</v>
      </c>
      <c r="DM119" s="1040"/>
      <c r="DN119" s="1040"/>
      <c r="DO119" s="1040"/>
      <c r="DP119" s="1041"/>
      <c r="DQ119" s="1039" t="s">
        <v>416</v>
      </c>
      <c r="DR119" s="1040"/>
      <c r="DS119" s="1040"/>
      <c r="DT119" s="1040"/>
      <c r="DU119" s="1041"/>
      <c r="DV119" s="1042" t="s">
        <v>416</v>
      </c>
      <c r="DW119" s="1043"/>
      <c r="DX119" s="1043"/>
      <c r="DY119" s="1043"/>
      <c r="DZ119" s="1044"/>
    </row>
    <row r="120" spans="1:130" s="247" customFormat="1" ht="26.25" customHeight="1" x14ac:dyDescent="0.15">
      <c r="A120" s="1115"/>
      <c r="B120" s="1002"/>
      <c r="C120" s="972" t="s">
        <v>447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416</v>
      </c>
      <c r="AB120" s="1015"/>
      <c r="AC120" s="1015"/>
      <c r="AD120" s="1015"/>
      <c r="AE120" s="1016"/>
      <c r="AF120" s="1017" t="s">
        <v>416</v>
      </c>
      <c r="AG120" s="1015"/>
      <c r="AH120" s="1015"/>
      <c r="AI120" s="1015"/>
      <c r="AJ120" s="1016"/>
      <c r="AK120" s="1017" t="s">
        <v>416</v>
      </c>
      <c r="AL120" s="1015"/>
      <c r="AM120" s="1015"/>
      <c r="AN120" s="1015"/>
      <c r="AO120" s="1016"/>
      <c r="AP120" s="1018" t="s">
        <v>416</v>
      </c>
      <c r="AQ120" s="1019"/>
      <c r="AR120" s="1019"/>
      <c r="AS120" s="1019"/>
      <c r="AT120" s="1020"/>
      <c r="AU120" s="1045" t="s">
        <v>471</v>
      </c>
      <c r="AV120" s="1046"/>
      <c r="AW120" s="1046"/>
      <c r="AX120" s="1046"/>
      <c r="AY120" s="1047"/>
      <c r="AZ120" s="996" t="s">
        <v>472</v>
      </c>
      <c r="BA120" s="945"/>
      <c r="BB120" s="945"/>
      <c r="BC120" s="945"/>
      <c r="BD120" s="945"/>
      <c r="BE120" s="945"/>
      <c r="BF120" s="945"/>
      <c r="BG120" s="945"/>
      <c r="BH120" s="945"/>
      <c r="BI120" s="945"/>
      <c r="BJ120" s="945"/>
      <c r="BK120" s="945"/>
      <c r="BL120" s="945"/>
      <c r="BM120" s="945"/>
      <c r="BN120" s="945"/>
      <c r="BO120" s="945"/>
      <c r="BP120" s="946"/>
      <c r="BQ120" s="982">
        <v>15429293</v>
      </c>
      <c r="BR120" s="983"/>
      <c r="BS120" s="983"/>
      <c r="BT120" s="983"/>
      <c r="BU120" s="983"/>
      <c r="BV120" s="983">
        <v>15878953</v>
      </c>
      <c r="BW120" s="983"/>
      <c r="BX120" s="983"/>
      <c r="BY120" s="983"/>
      <c r="BZ120" s="983"/>
      <c r="CA120" s="983">
        <v>16057285</v>
      </c>
      <c r="CB120" s="983"/>
      <c r="CC120" s="983"/>
      <c r="CD120" s="983"/>
      <c r="CE120" s="983"/>
      <c r="CF120" s="997">
        <v>120.8</v>
      </c>
      <c r="CG120" s="998"/>
      <c r="CH120" s="998"/>
      <c r="CI120" s="998"/>
      <c r="CJ120" s="998"/>
      <c r="CK120" s="1063" t="s">
        <v>473</v>
      </c>
      <c r="CL120" s="1064"/>
      <c r="CM120" s="1064"/>
      <c r="CN120" s="1064"/>
      <c r="CO120" s="1065"/>
      <c r="CP120" s="1071" t="s">
        <v>474</v>
      </c>
      <c r="CQ120" s="1072"/>
      <c r="CR120" s="1072"/>
      <c r="CS120" s="1072"/>
      <c r="CT120" s="1072"/>
      <c r="CU120" s="1072"/>
      <c r="CV120" s="1072"/>
      <c r="CW120" s="1072"/>
      <c r="CX120" s="1072"/>
      <c r="CY120" s="1072"/>
      <c r="CZ120" s="1072"/>
      <c r="DA120" s="1072"/>
      <c r="DB120" s="1072"/>
      <c r="DC120" s="1072"/>
      <c r="DD120" s="1072"/>
      <c r="DE120" s="1072"/>
      <c r="DF120" s="1073"/>
      <c r="DG120" s="982">
        <v>4577133</v>
      </c>
      <c r="DH120" s="983"/>
      <c r="DI120" s="983"/>
      <c r="DJ120" s="983"/>
      <c r="DK120" s="983"/>
      <c r="DL120" s="983">
        <v>4437181</v>
      </c>
      <c r="DM120" s="983"/>
      <c r="DN120" s="983"/>
      <c r="DO120" s="983"/>
      <c r="DP120" s="983"/>
      <c r="DQ120" s="983">
        <v>4303442</v>
      </c>
      <c r="DR120" s="983"/>
      <c r="DS120" s="983"/>
      <c r="DT120" s="983"/>
      <c r="DU120" s="983"/>
      <c r="DV120" s="984">
        <v>32.4</v>
      </c>
      <c r="DW120" s="984"/>
      <c r="DX120" s="984"/>
      <c r="DY120" s="984"/>
      <c r="DZ120" s="985"/>
    </row>
    <row r="121" spans="1:130" s="247" customFormat="1" ht="26.25" customHeight="1" x14ac:dyDescent="0.15">
      <c r="A121" s="1115"/>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33270</v>
      </c>
      <c r="AB121" s="1015"/>
      <c r="AC121" s="1015"/>
      <c r="AD121" s="1015"/>
      <c r="AE121" s="1016"/>
      <c r="AF121" s="1017">
        <v>33694</v>
      </c>
      <c r="AG121" s="1015"/>
      <c r="AH121" s="1015"/>
      <c r="AI121" s="1015"/>
      <c r="AJ121" s="1016"/>
      <c r="AK121" s="1017">
        <v>34053</v>
      </c>
      <c r="AL121" s="1015"/>
      <c r="AM121" s="1015"/>
      <c r="AN121" s="1015"/>
      <c r="AO121" s="1016"/>
      <c r="AP121" s="1018">
        <v>0.3</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462767</v>
      </c>
      <c r="BR121" s="976"/>
      <c r="BS121" s="976"/>
      <c r="BT121" s="976"/>
      <c r="BU121" s="976"/>
      <c r="BV121" s="976">
        <v>441789</v>
      </c>
      <c r="BW121" s="976"/>
      <c r="BX121" s="976"/>
      <c r="BY121" s="976"/>
      <c r="BZ121" s="976"/>
      <c r="CA121" s="976">
        <v>521134</v>
      </c>
      <c r="CB121" s="976"/>
      <c r="CC121" s="976"/>
      <c r="CD121" s="976"/>
      <c r="CE121" s="976"/>
      <c r="CF121" s="970">
        <v>3.9</v>
      </c>
      <c r="CG121" s="971"/>
      <c r="CH121" s="971"/>
      <c r="CI121" s="971"/>
      <c r="CJ121" s="971"/>
      <c r="CK121" s="1066"/>
      <c r="CL121" s="1067"/>
      <c r="CM121" s="1067"/>
      <c r="CN121" s="1067"/>
      <c r="CO121" s="1068"/>
      <c r="CP121" s="1076" t="s">
        <v>477</v>
      </c>
      <c r="CQ121" s="1077"/>
      <c r="CR121" s="1077"/>
      <c r="CS121" s="1077"/>
      <c r="CT121" s="1077"/>
      <c r="CU121" s="1077"/>
      <c r="CV121" s="1077"/>
      <c r="CW121" s="1077"/>
      <c r="CX121" s="1077"/>
      <c r="CY121" s="1077"/>
      <c r="CZ121" s="1077"/>
      <c r="DA121" s="1077"/>
      <c r="DB121" s="1077"/>
      <c r="DC121" s="1077"/>
      <c r="DD121" s="1077"/>
      <c r="DE121" s="1077"/>
      <c r="DF121" s="1078"/>
      <c r="DG121" s="975">
        <v>2434821</v>
      </c>
      <c r="DH121" s="976"/>
      <c r="DI121" s="976"/>
      <c r="DJ121" s="976"/>
      <c r="DK121" s="976"/>
      <c r="DL121" s="976">
        <v>2330677</v>
      </c>
      <c r="DM121" s="976"/>
      <c r="DN121" s="976"/>
      <c r="DO121" s="976"/>
      <c r="DP121" s="976"/>
      <c r="DQ121" s="976">
        <v>2292920</v>
      </c>
      <c r="DR121" s="976"/>
      <c r="DS121" s="976"/>
      <c r="DT121" s="976"/>
      <c r="DU121" s="976"/>
      <c r="DV121" s="977">
        <v>17.2</v>
      </c>
      <c r="DW121" s="977"/>
      <c r="DX121" s="977"/>
      <c r="DY121" s="977"/>
      <c r="DZ121" s="978"/>
    </row>
    <row r="122" spans="1:130" s="247" customFormat="1" ht="26.25" customHeight="1" x14ac:dyDescent="0.15">
      <c r="A122" s="1115"/>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416</v>
      </c>
      <c r="AB122" s="1015"/>
      <c r="AC122" s="1015"/>
      <c r="AD122" s="1015"/>
      <c r="AE122" s="1016"/>
      <c r="AF122" s="1017" t="s">
        <v>416</v>
      </c>
      <c r="AG122" s="1015"/>
      <c r="AH122" s="1015"/>
      <c r="AI122" s="1015"/>
      <c r="AJ122" s="1016"/>
      <c r="AK122" s="1017" t="s">
        <v>416</v>
      </c>
      <c r="AL122" s="1015"/>
      <c r="AM122" s="1015"/>
      <c r="AN122" s="1015"/>
      <c r="AO122" s="1016"/>
      <c r="AP122" s="1018" t="s">
        <v>416</v>
      </c>
      <c r="AQ122" s="1019"/>
      <c r="AR122" s="1019"/>
      <c r="AS122" s="1019"/>
      <c r="AT122" s="1020"/>
      <c r="AU122" s="1048"/>
      <c r="AV122" s="1049"/>
      <c r="AW122" s="1049"/>
      <c r="AX122" s="1049"/>
      <c r="AY122" s="1050"/>
      <c r="AZ122" s="1030" t="s">
        <v>478</v>
      </c>
      <c r="BA122" s="1021"/>
      <c r="BB122" s="1021"/>
      <c r="BC122" s="1021"/>
      <c r="BD122" s="1021"/>
      <c r="BE122" s="1021"/>
      <c r="BF122" s="1021"/>
      <c r="BG122" s="1021"/>
      <c r="BH122" s="1021"/>
      <c r="BI122" s="1021"/>
      <c r="BJ122" s="1021"/>
      <c r="BK122" s="1021"/>
      <c r="BL122" s="1021"/>
      <c r="BM122" s="1021"/>
      <c r="BN122" s="1021"/>
      <c r="BO122" s="1021"/>
      <c r="BP122" s="1022"/>
      <c r="BQ122" s="1053">
        <v>31835702</v>
      </c>
      <c r="BR122" s="1054"/>
      <c r="BS122" s="1054"/>
      <c r="BT122" s="1054"/>
      <c r="BU122" s="1054"/>
      <c r="BV122" s="1054">
        <v>32930739</v>
      </c>
      <c r="BW122" s="1054"/>
      <c r="BX122" s="1054"/>
      <c r="BY122" s="1054"/>
      <c r="BZ122" s="1054"/>
      <c r="CA122" s="1054">
        <v>31955761</v>
      </c>
      <c r="CB122" s="1054"/>
      <c r="CC122" s="1054"/>
      <c r="CD122" s="1054"/>
      <c r="CE122" s="1054"/>
      <c r="CF122" s="1074">
        <v>240.4</v>
      </c>
      <c r="CG122" s="1075"/>
      <c r="CH122" s="1075"/>
      <c r="CI122" s="1075"/>
      <c r="CJ122" s="1075"/>
      <c r="CK122" s="1066"/>
      <c r="CL122" s="1067"/>
      <c r="CM122" s="1067"/>
      <c r="CN122" s="1067"/>
      <c r="CO122" s="1068"/>
      <c r="CP122" s="1076" t="s">
        <v>479</v>
      </c>
      <c r="CQ122" s="1077"/>
      <c r="CR122" s="1077"/>
      <c r="CS122" s="1077"/>
      <c r="CT122" s="1077"/>
      <c r="CU122" s="1077"/>
      <c r="CV122" s="1077"/>
      <c r="CW122" s="1077"/>
      <c r="CX122" s="1077"/>
      <c r="CY122" s="1077"/>
      <c r="CZ122" s="1077"/>
      <c r="DA122" s="1077"/>
      <c r="DB122" s="1077"/>
      <c r="DC122" s="1077"/>
      <c r="DD122" s="1077"/>
      <c r="DE122" s="1077"/>
      <c r="DF122" s="1078"/>
      <c r="DG122" s="975">
        <v>1955793</v>
      </c>
      <c r="DH122" s="976"/>
      <c r="DI122" s="976"/>
      <c r="DJ122" s="976"/>
      <c r="DK122" s="976"/>
      <c r="DL122" s="976">
        <v>1692553</v>
      </c>
      <c r="DM122" s="976"/>
      <c r="DN122" s="976"/>
      <c r="DO122" s="976"/>
      <c r="DP122" s="976"/>
      <c r="DQ122" s="976">
        <v>1526619</v>
      </c>
      <c r="DR122" s="976"/>
      <c r="DS122" s="976"/>
      <c r="DT122" s="976"/>
      <c r="DU122" s="976"/>
      <c r="DV122" s="977">
        <v>11.5</v>
      </c>
      <c r="DW122" s="977"/>
      <c r="DX122" s="977"/>
      <c r="DY122" s="977"/>
      <c r="DZ122" s="978"/>
    </row>
    <row r="123" spans="1:130" s="247" customFormat="1" ht="26.25" customHeight="1" x14ac:dyDescent="0.15">
      <c r="A123" s="1115"/>
      <c r="B123" s="1002"/>
      <c r="C123" s="972" t="s">
        <v>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416</v>
      </c>
      <c r="AB123" s="1015"/>
      <c r="AC123" s="1015"/>
      <c r="AD123" s="1015"/>
      <c r="AE123" s="1016"/>
      <c r="AF123" s="1017" t="s">
        <v>416</v>
      </c>
      <c r="AG123" s="1015"/>
      <c r="AH123" s="1015"/>
      <c r="AI123" s="1015"/>
      <c r="AJ123" s="1016"/>
      <c r="AK123" s="1017" t="s">
        <v>416</v>
      </c>
      <c r="AL123" s="1015"/>
      <c r="AM123" s="1015"/>
      <c r="AN123" s="1015"/>
      <c r="AO123" s="1016"/>
      <c r="AP123" s="1018" t="s">
        <v>416</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480</v>
      </c>
      <c r="BP123" s="1062"/>
      <c r="BQ123" s="1121">
        <v>47727762</v>
      </c>
      <c r="BR123" s="1122"/>
      <c r="BS123" s="1122"/>
      <c r="BT123" s="1122"/>
      <c r="BU123" s="1122"/>
      <c r="BV123" s="1122">
        <v>49251481</v>
      </c>
      <c r="BW123" s="1122"/>
      <c r="BX123" s="1122"/>
      <c r="BY123" s="1122"/>
      <c r="BZ123" s="1122"/>
      <c r="CA123" s="1122">
        <v>48534180</v>
      </c>
      <c r="CB123" s="1122"/>
      <c r="CC123" s="1122"/>
      <c r="CD123" s="1122"/>
      <c r="CE123" s="1122"/>
      <c r="CF123" s="1055"/>
      <c r="CG123" s="1056"/>
      <c r="CH123" s="1056"/>
      <c r="CI123" s="1056"/>
      <c r="CJ123" s="1057"/>
      <c r="CK123" s="1066"/>
      <c r="CL123" s="1067"/>
      <c r="CM123" s="1067"/>
      <c r="CN123" s="1067"/>
      <c r="CO123" s="1068"/>
      <c r="CP123" s="1076" t="s">
        <v>481</v>
      </c>
      <c r="CQ123" s="1077"/>
      <c r="CR123" s="1077"/>
      <c r="CS123" s="1077"/>
      <c r="CT123" s="1077"/>
      <c r="CU123" s="1077"/>
      <c r="CV123" s="1077"/>
      <c r="CW123" s="1077"/>
      <c r="CX123" s="1077"/>
      <c r="CY123" s="1077"/>
      <c r="CZ123" s="1077"/>
      <c r="DA123" s="1077"/>
      <c r="DB123" s="1077"/>
      <c r="DC123" s="1077"/>
      <c r="DD123" s="1077"/>
      <c r="DE123" s="1077"/>
      <c r="DF123" s="1078"/>
      <c r="DG123" s="1014">
        <v>904936</v>
      </c>
      <c r="DH123" s="1015"/>
      <c r="DI123" s="1015"/>
      <c r="DJ123" s="1015"/>
      <c r="DK123" s="1016"/>
      <c r="DL123" s="1017">
        <v>879340</v>
      </c>
      <c r="DM123" s="1015"/>
      <c r="DN123" s="1015"/>
      <c r="DO123" s="1015"/>
      <c r="DP123" s="1016"/>
      <c r="DQ123" s="1017">
        <v>875799</v>
      </c>
      <c r="DR123" s="1015"/>
      <c r="DS123" s="1015"/>
      <c r="DT123" s="1015"/>
      <c r="DU123" s="1016"/>
      <c r="DV123" s="1018">
        <v>6.6</v>
      </c>
      <c r="DW123" s="1019"/>
      <c r="DX123" s="1019"/>
      <c r="DY123" s="1019"/>
      <c r="DZ123" s="1020"/>
    </row>
    <row r="124" spans="1:130" s="247" customFormat="1" ht="26.25" customHeight="1" thickBot="1" x14ac:dyDescent="0.2">
      <c r="A124" s="1115"/>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416</v>
      </c>
      <c r="AB124" s="1015"/>
      <c r="AC124" s="1015"/>
      <c r="AD124" s="1015"/>
      <c r="AE124" s="1016"/>
      <c r="AF124" s="1017" t="s">
        <v>416</v>
      </c>
      <c r="AG124" s="1015"/>
      <c r="AH124" s="1015"/>
      <c r="AI124" s="1015"/>
      <c r="AJ124" s="1016"/>
      <c r="AK124" s="1017" t="s">
        <v>416</v>
      </c>
      <c r="AL124" s="1015"/>
      <c r="AM124" s="1015"/>
      <c r="AN124" s="1015"/>
      <c r="AO124" s="1016"/>
      <c r="AP124" s="1018" t="s">
        <v>416</v>
      </c>
      <c r="AQ124" s="1019"/>
      <c r="AR124" s="1019"/>
      <c r="AS124" s="1019"/>
      <c r="AT124" s="1020"/>
      <c r="AU124" s="1117" t="s">
        <v>482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416</v>
      </c>
      <c r="BR124" s="1084"/>
      <c r="BS124" s="1084"/>
      <c r="BT124" s="1084"/>
      <c r="BU124" s="1084"/>
      <c r="BV124" s="1084" t="s">
        <v>416</v>
      </c>
      <c r="BW124" s="1084"/>
      <c r="BX124" s="1084"/>
      <c r="BY124" s="1084"/>
      <c r="BZ124" s="1084"/>
      <c r="CA124" s="1084" t="s">
        <v>416</v>
      </c>
      <c r="CB124" s="1084"/>
      <c r="CC124" s="1084"/>
      <c r="CD124" s="1084"/>
      <c r="CE124" s="1084"/>
      <c r="CF124" s="1085"/>
      <c r="CG124" s="1086"/>
      <c r="CH124" s="1086"/>
      <c r="CI124" s="1086"/>
      <c r="CJ124" s="1087"/>
      <c r="CK124" s="1069"/>
      <c r="CL124" s="1069"/>
      <c r="CM124" s="1069"/>
      <c r="CN124" s="1069"/>
      <c r="CO124" s="1070"/>
      <c r="CP124" s="1076" t="s">
        <v>483</v>
      </c>
      <c r="CQ124" s="1077"/>
      <c r="CR124" s="1077"/>
      <c r="CS124" s="1077"/>
      <c r="CT124" s="1077"/>
      <c r="CU124" s="1077"/>
      <c r="CV124" s="1077"/>
      <c r="CW124" s="1077"/>
      <c r="CX124" s="1077"/>
      <c r="CY124" s="1077"/>
      <c r="CZ124" s="1077"/>
      <c r="DA124" s="1077"/>
      <c r="DB124" s="1077"/>
      <c r="DC124" s="1077"/>
      <c r="DD124" s="1077"/>
      <c r="DE124" s="1077"/>
      <c r="DF124" s="1078"/>
      <c r="DG124" s="1061">
        <v>84274</v>
      </c>
      <c r="DH124" s="1040"/>
      <c r="DI124" s="1040"/>
      <c r="DJ124" s="1040"/>
      <c r="DK124" s="1041"/>
      <c r="DL124" s="1039">
        <v>85349</v>
      </c>
      <c r="DM124" s="1040"/>
      <c r="DN124" s="1040"/>
      <c r="DO124" s="1040"/>
      <c r="DP124" s="1041"/>
      <c r="DQ124" s="1039">
        <v>2464</v>
      </c>
      <c r="DR124" s="1040"/>
      <c r="DS124" s="1040"/>
      <c r="DT124" s="1040"/>
      <c r="DU124" s="1041"/>
      <c r="DV124" s="1042">
        <v>0</v>
      </c>
      <c r="DW124" s="1043"/>
      <c r="DX124" s="1043"/>
      <c r="DY124" s="1043"/>
      <c r="DZ124" s="1044"/>
    </row>
    <row r="125" spans="1:130" s="247" customFormat="1" ht="26.25" customHeight="1" x14ac:dyDescent="0.15">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416</v>
      </c>
      <c r="AB125" s="1015"/>
      <c r="AC125" s="1015"/>
      <c r="AD125" s="1015"/>
      <c r="AE125" s="1016"/>
      <c r="AF125" s="1017" t="s">
        <v>416</v>
      </c>
      <c r="AG125" s="1015"/>
      <c r="AH125" s="1015"/>
      <c r="AI125" s="1015"/>
      <c r="AJ125" s="1016"/>
      <c r="AK125" s="1017" t="s">
        <v>416</v>
      </c>
      <c r="AL125" s="1015"/>
      <c r="AM125" s="1015"/>
      <c r="AN125" s="1015"/>
      <c r="AO125" s="1016"/>
      <c r="AP125" s="1018" t="s">
        <v>416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484</v>
      </c>
      <c r="CL125" s="1064"/>
      <c r="CM125" s="1064"/>
      <c r="CN125" s="1064"/>
      <c r="CO125" s="1065"/>
      <c r="CP125" s="996" t="s">
        <v>485</v>
      </c>
      <c r="CQ125" s="945"/>
      <c r="CR125" s="945"/>
      <c r="CS125" s="945"/>
      <c r="CT125" s="945"/>
      <c r="CU125" s="945"/>
      <c r="CV125" s="945"/>
      <c r="CW125" s="945"/>
      <c r="CX125" s="945"/>
      <c r="CY125" s="945"/>
      <c r="CZ125" s="945"/>
      <c r="DA125" s="945"/>
      <c r="DB125" s="945"/>
      <c r="DC125" s="945"/>
      <c r="DD125" s="945"/>
      <c r="DE125" s="945"/>
      <c r="DF125" s="946"/>
      <c r="DG125" s="982" t="s">
        <v>416</v>
      </c>
      <c r="DH125" s="983"/>
      <c r="DI125" s="983"/>
      <c r="DJ125" s="983"/>
      <c r="DK125" s="983"/>
      <c r="DL125" s="983" t="s">
        <v>416</v>
      </c>
      <c r="DM125" s="983"/>
      <c r="DN125" s="983"/>
      <c r="DO125" s="983"/>
      <c r="DP125" s="983"/>
      <c r="DQ125" s="983" t="s">
        <v>416</v>
      </c>
      <c r="DR125" s="983"/>
      <c r="DS125" s="983"/>
      <c r="DT125" s="983"/>
      <c r="DU125" s="983"/>
      <c r="DV125" s="984" t="s">
        <v>416</v>
      </c>
      <c r="DW125" s="984"/>
      <c r="DX125" s="984"/>
      <c r="DY125" s="984"/>
      <c r="DZ125" s="985"/>
    </row>
    <row r="126" spans="1:130" s="247" customFormat="1" ht="26.25" customHeight="1" thickBot="1" x14ac:dyDescent="0.2">
      <c r="A126" s="1115"/>
      <c r="B126" s="1002"/>
      <c r="C126" s="972" t="s">
        <v>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416</v>
      </c>
      <c r="AB126" s="1015"/>
      <c r="AC126" s="1015"/>
      <c r="AD126" s="1015"/>
      <c r="AE126" s="1016"/>
      <c r="AF126" s="1017" t="s">
        <v>416</v>
      </c>
      <c r="AG126" s="1015"/>
      <c r="AH126" s="1015"/>
      <c r="AI126" s="1015"/>
      <c r="AJ126" s="1016"/>
      <c r="AK126" s="1017" t="s">
        <v>416</v>
      </c>
      <c r="AL126" s="1015"/>
      <c r="AM126" s="1015"/>
      <c r="AN126" s="1015"/>
      <c r="AO126" s="1016"/>
      <c r="AP126" s="1018" t="s">
        <v>416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486</v>
      </c>
      <c r="CQ126" s="1006"/>
      <c r="CR126" s="1006"/>
      <c r="CS126" s="1006"/>
      <c r="CT126" s="1006"/>
      <c r="CU126" s="1006"/>
      <c r="CV126" s="1006"/>
      <c r="CW126" s="1006"/>
      <c r="CX126" s="1006"/>
      <c r="CY126" s="1006"/>
      <c r="CZ126" s="1006"/>
      <c r="DA126" s="1006"/>
      <c r="DB126" s="1006"/>
      <c r="DC126" s="1006"/>
      <c r="DD126" s="1006"/>
      <c r="DE126" s="1006"/>
      <c r="DF126" s="1007"/>
      <c r="DG126" s="975" t="s">
        <v>416</v>
      </c>
      <c r="DH126" s="976"/>
      <c r="DI126" s="976"/>
      <c r="DJ126" s="976"/>
      <c r="DK126" s="976"/>
      <c r="DL126" s="976" t="s">
        <v>416</v>
      </c>
      <c r="DM126" s="976"/>
      <c r="DN126" s="976"/>
      <c r="DO126" s="976"/>
      <c r="DP126" s="976"/>
      <c r="DQ126" s="976" t="s">
        <v>416</v>
      </c>
      <c r="DR126" s="976"/>
      <c r="DS126" s="976"/>
      <c r="DT126" s="976"/>
      <c r="DU126" s="976"/>
      <c r="DV126" s="977" t="s">
        <v>416</v>
      </c>
      <c r="DW126" s="977"/>
      <c r="DX126" s="977"/>
      <c r="DY126" s="977"/>
      <c r="DZ126" s="978"/>
    </row>
    <row r="127" spans="1:130" s="247" customFormat="1" ht="26.25" customHeight="1" x14ac:dyDescent="0.15">
      <c r="A127" s="1116"/>
      <c r="B127" s="1004"/>
      <c r="C127" s="1058" t="s">
        <v>487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1294</v>
      </c>
      <c r="AB127" s="1015"/>
      <c r="AC127" s="1015"/>
      <c r="AD127" s="1015"/>
      <c r="AE127" s="1016"/>
      <c r="AF127" s="1017">
        <v>629</v>
      </c>
      <c r="AG127" s="1015"/>
      <c r="AH127" s="1015"/>
      <c r="AI127" s="1015"/>
      <c r="AJ127" s="1016"/>
      <c r="AK127" s="1017">
        <v>677</v>
      </c>
      <c r="AL127" s="1015"/>
      <c r="AM127" s="1015"/>
      <c r="AN127" s="1015"/>
      <c r="AO127" s="1016"/>
      <c r="AP127" s="1018">
        <v>0</v>
      </c>
      <c r="AQ127" s="1019"/>
      <c r="AR127" s="1019"/>
      <c r="AS127" s="1019"/>
      <c r="AT127" s="1020"/>
      <c r="AU127" s="283"/>
      <c r="AV127" s="283"/>
      <c r="AW127" s="283"/>
      <c r="AX127" s="1088" t="s">
        <v>488</v>
      </c>
      <c r="AY127" s="1089"/>
      <c r="AZ127" s="1089"/>
      <c r="BA127" s="1089"/>
      <c r="BB127" s="1089"/>
      <c r="BC127" s="1089"/>
      <c r="BD127" s="1089"/>
      <c r="BE127" s="1090"/>
      <c r="BF127" s="1091" t="s">
        <v>489</v>
      </c>
      <c r="BG127" s="1089"/>
      <c r="BH127" s="1089"/>
      <c r="BI127" s="1089"/>
      <c r="BJ127" s="1089"/>
      <c r="BK127" s="1089"/>
      <c r="BL127" s="1090"/>
      <c r="BM127" s="1091" t="s">
        <v>490</v>
      </c>
      <c r="BN127" s="1089"/>
      <c r="BO127" s="1089"/>
      <c r="BP127" s="1089"/>
      <c r="BQ127" s="1089"/>
      <c r="BR127" s="1089"/>
      <c r="BS127" s="1090"/>
      <c r="BT127" s="1091" t="s">
        <v>491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492</v>
      </c>
      <c r="CQ127" s="1006"/>
      <c r="CR127" s="1006"/>
      <c r="CS127" s="1006"/>
      <c r="CT127" s="1006"/>
      <c r="CU127" s="1006"/>
      <c r="CV127" s="1006"/>
      <c r="CW127" s="1006"/>
      <c r="CX127" s="1006"/>
      <c r="CY127" s="1006"/>
      <c r="CZ127" s="1006"/>
      <c r="DA127" s="1006"/>
      <c r="DB127" s="1006"/>
      <c r="DC127" s="1006"/>
      <c r="DD127" s="1006"/>
      <c r="DE127" s="1006"/>
      <c r="DF127" s="1007"/>
      <c r="DG127" s="975" t="s">
        <v>416</v>
      </c>
      <c r="DH127" s="976"/>
      <c r="DI127" s="976"/>
      <c r="DJ127" s="976"/>
      <c r="DK127" s="976"/>
      <c r="DL127" s="976" t="s">
        <v>416</v>
      </c>
      <c r="DM127" s="976"/>
      <c r="DN127" s="976"/>
      <c r="DO127" s="976"/>
      <c r="DP127" s="976"/>
      <c r="DQ127" s="976" t="s">
        <v>416</v>
      </c>
      <c r="DR127" s="976"/>
      <c r="DS127" s="976"/>
      <c r="DT127" s="976"/>
      <c r="DU127" s="976"/>
      <c r="DV127" s="977" t="s">
        <v>416</v>
      </c>
      <c r="DW127" s="977"/>
      <c r="DX127" s="977"/>
      <c r="DY127" s="977"/>
      <c r="DZ127" s="978"/>
    </row>
    <row r="128" spans="1:130" s="247" customFormat="1" ht="26.25" customHeight="1" thickBot="1" x14ac:dyDescent="0.2">
      <c r="A128" s="1099" t="s">
        <v>493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494</v>
      </c>
      <c r="X128" s="1101"/>
      <c r="Y128" s="1101"/>
      <c r="Z128" s="1102"/>
      <c r="AA128" s="1103">
        <v>128098</v>
      </c>
      <c r="AB128" s="1104"/>
      <c r="AC128" s="1104"/>
      <c r="AD128" s="1104"/>
      <c r="AE128" s="1105"/>
      <c r="AF128" s="1106">
        <v>99000</v>
      </c>
      <c r="AG128" s="1104"/>
      <c r="AH128" s="1104"/>
      <c r="AI128" s="1104"/>
      <c r="AJ128" s="1105"/>
      <c r="AK128" s="1106">
        <v>80316</v>
      </c>
      <c r="AL128" s="1104"/>
      <c r="AM128" s="1104"/>
      <c r="AN128" s="1104"/>
      <c r="AO128" s="1105"/>
      <c r="AP128" s="1107"/>
      <c r="AQ128" s="1108"/>
      <c r="AR128" s="1108"/>
      <c r="AS128" s="1108"/>
      <c r="AT128" s="1109"/>
      <c r="AU128" s="283"/>
      <c r="AV128" s="283"/>
      <c r="AW128" s="283"/>
      <c r="AX128" s="944" t="s">
        <v>495</v>
      </c>
      <c r="AY128" s="945"/>
      <c r="AZ128" s="945"/>
      <c r="BA128" s="945"/>
      <c r="BB128" s="945"/>
      <c r="BC128" s="945"/>
      <c r="BD128" s="945"/>
      <c r="BE128" s="946"/>
      <c r="BF128" s="1110" t="s">
        <v>416</v>
      </c>
      <c r="BG128" s="1111"/>
      <c r="BH128" s="1111"/>
      <c r="BI128" s="1111"/>
      <c r="BJ128" s="1111"/>
      <c r="BK128" s="1111"/>
      <c r="BL128" s="1112"/>
      <c r="BM128" s="1110">
        <v>12.67</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496</v>
      </c>
      <c r="CQ128" s="1093"/>
      <c r="CR128" s="1093"/>
      <c r="CS128" s="1093"/>
      <c r="CT128" s="1093"/>
      <c r="CU128" s="1093"/>
      <c r="CV128" s="1093"/>
      <c r="CW128" s="1093"/>
      <c r="CX128" s="1093"/>
      <c r="CY128" s="1093"/>
      <c r="CZ128" s="1093"/>
      <c r="DA128" s="1093"/>
      <c r="DB128" s="1093"/>
      <c r="DC128" s="1093"/>
      <c r="DD128" s="1093"/>
      <c r="DE128" s="1093"/>
      <c r="DF128" s="1094"/>
      <c r="DG128" s="1095" t="s">
        <v>497</v>
      </c>
      <c r="DH128" s="1096"/>
      <c r="DI128" s="1096"/>
      <c r="DJ128" s="1096"/>
      <c r="DK128" s="1096"/>
      <c r="DL128" s="1096" t="s">
        <v>392</v>
      </c>
      <c r="DM128" s="1096"/>
      <c r="DN128" s="1096"/>
      <c r="DO128" s="1096"/>
      <c r="DP128" s="1096"/>
      <c r="DQ128" s="1096" t="s">
        <v>498</v>
      </c>
      <c r="DR128" s="1096"/>
      <c r="DS128" s="1096"/>
      <c r="DT128" s="1096"/>
      <c r="DU128" s="1096"/>
      <c r="DV128" s="1097" t="s">
        <v>499</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500</v>
      </c>
      <c r="X129" s="1130"/>
      <c r="Y129" s="1130"/>
      <c r="Z129" s="1131"/>
      <c r="AA129" s="1014">
        <v>17248410</v>
      </c>
      <c r="AB129" s="1015"/>
      <c r="AC129" s="1015"/>
      <c r="AD129" s="1015"/>
      <c r="AE129" s="1016"/>
      <c r="AF129" s="1017">
        <v>16896765</v>
      </c>
      <c r="AG129" s="1015"/>
      <c r="AH129" s="1015"/>
      <c r="AI129" s="1015"/>
      <c r="AJ129" s="1016"/>
      <c r="AK129" s="1017">
        <v>16655953</v>
      </c>
      <c r="AL129" s="1015"/>
      <c r="AM129" s="1015"/>
      <c r="AN129" s="1015"/>
      <c r="AO129" s="1016"/>
      <c r="AP129" s="1132"/>
      <c r="AQ129" s="1133"/>
      <c r="AR129" s="1133"/>
      <c r="AS129" s="1133"/>
      <c r="AT129" s="1134"/>
      <c r="AU129" s="285"/>
      <c r="AV129" s="285"/>
      <c r="AW129" s="285"/>
      <c r="AX129" s="1123" t="s">
        <v>501</v>
      </c>
      <c r="AY129" s="1006"/>
      <c r="AZ129" s="1006"/>
      <c r="BA129" s="1006"/>
      <c r="BB129" s="1006"/>
      <c r="BC129" s="1006"/>
      <c r="BD129" s="1006"/>
      <c r="BE129" s="1007"/>
      <c r="BF129" s="1124" t="s">
        <v>497</v>
      </c>
      <c r="BG129" s="1125"/>
      <c r="BH129" s="1125"/>
      <c r="BI129" s="1125"/>
      <c r="BJ129" s="1125"/>
      <c r="BK129" s="1125"/>
      <c r="BL129" s="1126"/>
      <c r="BM129" s="1124">
        <v>17.670000000000002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503</v>
      </c>
      <c r="X130" s="1130"/>
      <c r="Y130" s="1130"/>
      <c r="Z130" s="1131"/>
      <c r="AA130" s="1014">
        <v>3588361</v>
      </c>
      <c r="AB130" s="1015"/>
      <c r="AC130" s="1015"/>
      <c r="AD130" s="1015"/>
      <c r="AE130" s="1016"/>
      <c r="AF130" s="1017">
        <v>3450088</v>
      </c>
      <c r="AG130" s="1015"/>
      <c r="AH130" s="1015"/>
      <c r="AI130" s="1015"/>
      <c r="AJ130" s="1016"/>
      <c r="AK130" s="1017">
        <v>3361113</v>
      </c>
      <c r="AL130" s="1015"/>
      <c r="AM130" s="1015"/>
      <c r="AN130" s="1015"/>
      <c r="AO130" s="1016"/>
      <c r="AP130" s="1132"/>
      <c r="AQ130" s="1133"/>
      <c r="AR130" s="1133"/>
      <c r="AS130" s="1133"/>
      <c r="AT130" s="1134"/>
      <c r="AU130" s="285"/>
      <c r="AV130" s="285"/>
      <c r="AW130" s="285"/>
      <c r="AX130" s="1123" t="s">
        <v>504</v>
      </c>
      <c r="AY130" s="1006"/>
      <c r="AZ130" s="1006"/>
      <c r="BA130" s="1006"/>
      <c r="BB130" s="1006"/>
      <c r="BC130" s="1006"/>
      <c r="BD130" s="1006"/>
      <c r="BE130" s="1007"/>
      <c r="BF130" s="1160">
        <v>9.5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505</v>
      </c>
      <c r="X131" s="1168"/>
      <c r="Y131" s="1168"/>
      <c r="Z131" s="1169"/>
      <c r="AA131" s="1061">
        <v>13660049</v>
      </c>
      <c r="AB131" s="1040"/>
      <c r="AC131" s="1040"/>
      <c r="AD131" s="1040"/>
      <c r="AE131" s="1041"/>
      <c r="AF131" s="1039">
        <v>13446677</v>
      </c>
      <c r="AG131" s="1040"/>
      <c r="AH131" s="1040"/>
      <c r="AI131" s="1040"/>
      <c r="AJ131" s="1041"/>
      <c r="AK131" s="1039">
        <v>13294840</v>
      </c>
      <c r="AL131" s="1040"/>
      <c r="AM131" s="1040"/>
      <c r="AN131" s="1040"/>
      <c r="AO131" s="1041"/>
      <c r="AP131" s="1170"/>
      <c r="AQ131" s="1171"/>
      <c r="AR131" s="1171"/>
      <c r="AS131" s="1171"/>
      <c r="AT131" s="1172"/>
      <c r="AU131" s="285"/>
      <c r="AV131" s="285"/>
      <c r="AW131" s="285"/>
      <c r="AX131" s="1142" t="s">
        <v>506</v>
      </c>
      <c r="AY131" s="1093"/>
      <c r="AZ131" s="1093"/>
      <c r="BA131" s="1093"/>
      <c r="BB131" s="1093"/>
      <c r="BC131" s="1093"/>
      <c r="BD131" s="1093"/>
      <c r="BE131" s="1094"/>
      <c r="BF131" s="1143" t="s">
        <v>497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508</v>
      </c>
      <c r="W132" s="1153"/>
      <c r="X132" s="1153"/>
      <c r="Y132" s="1153"/>
      <c r="Z132" s="1154"/>
      <c r="AA132" s="1155">
        <v>9.7677614479999999</v>
      </c>
      <c r="AB132" s="1156"/>
      <c r="AC132" s="1156"/>
      <c r="AD132" s="1156"/>
      <c r="AE132" s="1157"/>
      <c r="AF132" s="1158">
        <v>9.5982226690000001</v>
      </c>
      <c r="AG132" s="1156"/>
      <c r="AH132" s="1156"/>
      <c r="AI132" s="1156"/>
      <c r="AJ132" s="1157"/>
      <c r="AK132" s="1158">
        <v>9.3025489589999992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509</v>
      </c>
      <c r="W133" s="1136"/>
      <c r="X133" s="1136"/>
      <c r="Y133" s="1136"/>
      <c r="Z133" s="1137"/>
      <c r="AA133" s="1138">
        <v>9</v>
      </c>
      <c r="AB133" s="1139"/>
      <c r="AC133" s="1139"/>
      <c r="AD133" s="1139"/>
      <c r="AE133" s="1140"/>
      <c r="AF133" s="1138">
        <v>9.4</v>
      </c>
      <c r="AG133" s="1139"/>
      <c r="AH133" s="1139"/>
      <c r="AI133" s="1139"/>
      <c r="AJ133" s="1140"/>
      <c r="AK133" s="1138">
        <v>9.5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aQbxJxwFIbQskq1W77KNseTY2Ilkwx4L4UZJiXhQXzFAja8Q5Nox4cDPR28xxKCDk4LmHBcB5xFtKaZrmmp+Q==" saltValue="y55fF96Sl0oxklgw56LT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55" zoomScale="85" zoomScaleNormal="85" zoomScaleSheetLayoutView="85" workbookViewId="0">
      <selection activeCell="AU72" sqref="AU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0fozzIctgIKZ2+B3WS4UrHPZ1aD1XbjA80o6pcKLT+ejbwtUuO2iRmPRnHf/Doj3+JjrAgoyv5qBI9LergO5w==" saltValue="jFYdEnoA5AFhVMN1X2cY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R28"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kC2vuEmnJ/wWOHesuT5THzUfZrpX5BWDftJSH7qsb1wpwc9tMiJuPgnxL6RlJNw+lA+aSlYY9dT7g68Nco9qw==" saltValue="Y4z1/pYByKz2wg7ADOSR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518</v>
      </c>
      <c r="AL9" s="1179"/>
      <c r="AM9" s="1179"/>
      <c r="AN9" s="1180"/>
      <c r="AO9" s="313">
        <v>4482887</v>
      </c>
      <c r="AP9" s="313">
        <v>86879</v>
      </c>
      <c r="AQ9" s="314">
        <v>73117</v>
      </c>
      <c r="AR9" s="315">
        <v>18.8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519</v>
      </c>
      <c r="AL10" s="1179"/>
      <c r="AM10" s="1179"/>
      <c r="AN10" s="1180"/>
      <c r="AO10" s="316">
        <v>213245</v>
      </c>
      <c r="AP10" s="316">
        <v>4133</v>
      </c>
      <c r="AQ10" s="317">
        <v>5871</v>
      </c>
      <c r="AR10" s="318">
        <v>-29.6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520</v>
      </c>
      <c r="AL11" s="1179"/>
      <c r="AM11" s="1179"/>
      <c r="AN11" s="1180"/>
      <c r="AO11" s="316">
        <v>67066</v>
      </c>
      <c r="AP11" s="316">
        <v>1300</v>
      </c>
      <c r="AQ11" s="317">
        <v>5513</v>
      </c>
      <c r="AR11" s="318">
        <v>-76.400000000000006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521</v>
      </c>
      <c r="AL12" s="1179"/>
      <c r="AM12" s="1179"/>
      <c r="AN12" s="1180"/>
      <c r="AO12" s="316">
        <v>207531</v>
      </c>
      <c r="AP12" s="316">
        <v>4022</v>
      </c>
      <c r="AQ12" s="317">
        <v>1308</v>
      </c>
      <c r="AR12" s="318">
        <v>207.5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t="s">
        <v>523</v>
      </c>
      <c r="AP13" s="316" t="s">
        <v>523</v>
      </c>
      <c r="AQ13" s="317">
        <v>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524</v>
      </c>
      <c r="AL14" s="1179"/>
      <c r="AM14" s="1179"/>
      <c r="AN14" s="1180"/>
      <c r="AO14" s="316">
        <v>232695</v>
      </c>
      <c r="AP14" s="316">
        <v>4510</v>
      </c>
      <c r="AQ14" s="317">
        <v>2952</v>
      </c>
      <c r="AR14" s="318">
        <v>52.8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525</v>
      </c>
      <c r="AL15" s="1179"/>
      <c r="AM15" s="1179"/>
      <c r="AN15" s="1180"/>
      <c r="AO15" s="316">
        <v>169044</v>
      </c>
      <c r="AP15" s="316">
        <v>3276</v>
      </c>
      <c r="AQ15" s="317">
        <v>1788</v>
      </c>
      <c r="AR15" s="318">
        <v>83.2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526</v>
      </c>
      <c r="AL16" s="1182"/>
      <c r="AM16" s="1182"/>
      <c r="AN16" s="1183"/>
      <c r="AO16" s="316">
        <v>-499708</v>
      </c>
      <c r="AP16" s="316">
        <v>-9684</v>
      </c>
      <c r="AQ16" s="317">
        <v>-6565</v>
      </c>
      <c r="AR16" s="318">
        <v>47.5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4872760</v>
      </c>
      <c r="AP17" s="316">
        <v>94435</v>
      </c>
      <c r="AQ17" s="317">
        <v>83986</v>
      </c>
      <c r="AR17" s="318">
        <v>12.4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531</v>
      </c>
      <c r="AL21" s="1174"/>
      <c r="AM21" s="1174"/>
      <c r="AN21" s="1175"/>
      <c r="AO21" s="328">
        <v>9.32</v>
      </c>
      <c r="AP21" s="329">
        <v>8.24</v>
      </c>
      <c r="AQ21" s="330">
        <v>1.08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532</v>
      </c>
      <c r="AL22" s="1174"/>
      <c r="AM22" s="1174"/>
      <c r="AN22" s="1175"/>
      <c r="AO22" s="333">
        <v>97.8</v>
      </c>
      <c r="AP22" s="334">
        <v>98.1</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536</v>
      </c>
      <c r="AL32" s="1190"/>
      <c r="AM32" s="1190"/>
      <c r="AN32" s="1191"/>
      <c r="AO32" s="343">
        <v>3532035</v>
      </c>
      <c r="AP32" s="343">
        <v>68452</v>
      </c>
      <c r="AQ32" s="344">
        <v>53780</v>
      </c>
      <c r="AR32" s="345">
        <v>27.3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537</v>
      </c>
      <c r="AL33" s="1190"/>
      <c r="AM33" s="1190"/>
      <c r="AN33" s="1191"/>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538</v>
      </c>
      <c r="AL34" s="1190"/>
      <c r="AM34" s="1190"/>
      <c r="AN34" s="1191"/>
      <c r="AO34" s="343" t="s">
        <v>523</v>
      </c>
      <c r="AP34" s="343" t="s">
        <v>523</v>
      </c>
      <c r="AQ34" s="344">
        <v>5</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539</v>
      </c>
      <c r="AL35" s="1190"/>
      <c r="AM35" s="1190"/>
      <c r="AN35" s="1191"/>
      <c r="AO35" s="343">
        <v>1111082</v>
      </c>
      <c r="AP35" s="343">
        <v>21533</v>
      </c>
      <c r="AQ35" s="344">
        <v>13935</v>
      </c>
      <c r="AR35" s="345">
        <v>54.5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540</v>
      </c>
      <c r="AL36" s="1190"/>
      <c r="AM36" s="1190"/>
      <c r="AN36" s="1191"/>
      <c r="AO36" s="343">
        <v>255</v>
      </c>
      <c r="AP36" s="343">
        <v>5</v>
      </c>
      <c r="AQ36" s="344">
        <v>1226</v>
      </c>
      <c r="AR36" s="345">
        <v>-99.6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541</v>
      </c>
      <c r="AL37" s="1190"/>
      <c r="AM37" s="1190"/>
      <c r="AN37" s="1191"/>
      <c r="AO37" s="343">
        <v>34730</v>
      </c>
      <c r="AP37" s="343">
        <v>673</v>
      </c>
      <c r="AQ37" s="344">
        <v>824</v>
      </c>
      <c r="AR37" s="345">
        <v>-18.3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542</v>
      </c>
      <c r="AL38" s="1193"/>
      <c r="AM38" s="1193"/>
      <c r="AN38" s="1194"/>
      <c r="AO38" s="346">
        <v>86</v>
      </c>
      <c r="AP38" s="346">
        <v>2</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543</v>
      </c>
      <c r="AL39" s="1193"/>
      <c r="AM39" s="1193"/>
      <c r="AN39" s="1194"/>
      <c r="AO39" s="343">
        <v>-80316</v>
      </c>
      <c r="AP39" s="343">
        <v>-1557</v>
      </c>
      <c r="AQ39" s="344">
        <v>-3983</v>
      </c>
      <c r="AR39" s="345">
        <v>-60.9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544</v>
      </c>
      <c r="AL40" s="1190"/>
      <c r="AM40" s="1190"/>
      <c r="AN40" s="1191"/>
      <c r="AO40" s="343">
        <v>-3361113</v>
      </c>
      <c r="AP40" s="343">
        <v>-65139</v>
      </c>
      <c r="AQ40" s="344">
        <v>-48081</v>
      </c>
      <c r="AR40" s="345">
        <v>35.5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1236759</v>
      </c>
      <c r="AP41" s="343">
        <v>23969</v>
      </c>
      <c r="AQ41" s="344">
        <v>17707</v>
      </c>
      <c r="AR41" s="345">
        <v>35.4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513</v>
      </c>
      <c r="AN49" s="1186" t="s">
        <v>548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3778840</v>
      </c>
      <c r="AN51" s="365">
        <v>69826</v>
      </c>
      <c r="AO51" s="366">
        <v>-21.6</v>
      </c>
      <c r="AP51" s="367">
        <v>92247</v>
      </c>
      <c r="AQ51" s="368">
        <v>39.200000000000003</v>
      </c>
      <c r="AR51" s="369">
        <v>-60.8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2174708</v>
      </c>
      <c r="AN52" s="373">
        <v>40185</v>
      </c>
      <c r="AO52" s="374">
        <v>-38.9</v>
      </c>
      <c r="AP52" s="375">
        <v>37204</v>
      </c>
      <c r="AQ52" s="376">
        <v>16.899999999999999</v>
      </c>
      <c r="AR52" s="377">
        <v>-55.8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3134445</v>
      </c>
      <c r="AN53" s="365">
        <v>58429</v>
      </c>
      <c r="AO53" s="366">
        <v>-16.3</v>
      </c>
      <c r="AP53" s="367">
        <v>67319</v>
      </c>
      <c r="AQ53" s="368">
        <v>-27</v>
      </c>
      <c r="AR53" s="369">
        <v>10.7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1876119</v>
      </c>
      <c r="AN54" s="373">
        <v>34973</v>
      </c>
      <c r="AO54" s="374">
        <v>-13</v>
      </c>
      <c r="AP54" s="375">
        <v>38101</v>
      </c>
      <c r="AQ54" s="376">
        <v>2.4</v>
      </c>
      <c r="AR54" s="377">
        <v>-15.4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3443621</v>
      </c>
      <c r="AN55" s="365">
        <v>64942</v>
      </c>
      <c r="AO55" s="366">
        <v>11.1</v>
      </c>
      <c r="AP55" s="367">
        <v>70615</v>
      </c>
      <c r="AQ55" s="368">
        <v>4.9000000000000004</v>
      </c>
      <c r="AR55" s="369">
        <v>6.2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1834172</v>
      </c>
      <c r="AN56" s="373">
        <v>34590</v>
      </c>
      <c r="AO56" s="374">
        <v>-1.1000000000000001</v>
      </c>
      <c r="AP56" s="375">
        <v>37382</v>
      </c>
      <c r="AQ56" s="376">
        <v>-1.9</v>
      </c>
      <c r="AR56" s="377">
        <v>0.8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7006821</v>
      </c>
      <c r="AN57" s="365">
        <v>134117</v>
      </c>
      <c r="AO57" s="366">
        <v>106.5</v>
      </c>
      <c r="AP57" s="367">
        <v>69185</v>
      </c>
      <c r="AQ57" s="368">
        <v>-2</v>
      </c>
      <c r="AR57" s="369">
        <v>108.5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2708072</v>
      </c>
      <c r="AN58" s="373">
        <v>51835</v>
      </c>
      <c r="AO58" s="374">
        <v>49.9</v>
      </c>
      <c r="AP58" s="375">
        <v>38519</v>
      </c>
      <c r="AQ58" s="376">
        <v>3</v>
      </c>
      <c r="AR58" s="377">
        <v>46.9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3377647</v>
      </c>
      <c r="AN59" s="365">
        <v>65460</v>
      </c>
      <c r="AO59" s="366">
        <v>-51.2</v>
      </c>
      <c r="AP59" s="367">
        <v>70166</v>
      </c>
      <c r="AQ59" s="368">
        <v>1.4</v>
      </c>
      <c r="AR59" s="369">
        <v>-52.6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2094782</v>
      </c>
      <c r="AN60" s="373">
        <v>40597</v>
      </c>
      <c r="AO60" s="374">
        <v>-21.7</v>
      </c>
      <c r="AP60" s="375">
        <v>36115</v>
      </c>
      <c r="AQ60" s="376">
        <v>-6.2</v>
      </c>
      <c r="AR60" s="377">
        <v>-15.5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4148275</v>
      </c>
      <c r="AN61" s="380">
        <v>78555</v>
      </c>
      <c r="AO61" s="381">
        <v>5.7</v>
      </c>
      <c r="AP61" s="382">
        <v>73906</v>
      </c>
      <c r="AQ61" s="383">
        <v>3.3</v>
      </c>
      <c r="AR61" s="369">
        <v>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2137571</v>
      </c>
      <c r="AN62" s="373">
        <v>40436</v>
      </c>
      <c r="AO62" s="374">
        <v>-5</v>
      </c>
      <c r="AP62" s="375">
        <v>37464</v>
      </c>
      <c r="AQ62" s="376">
        <v>2.8</v>
      </c>
      <c r="AR62" s="377">
        <v>-7.8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hEBEigCT0utBaeCGuM0eWUVwDTORGJOpSzZW2fGc5DniLbGyixybCrINM1x1nHGAeZkyIz2wbS7+F8EFAiONw==" saltValue="nR9LwUqj4ttmJh04JZYA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R66"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6oGTTL+D4srqyn4Ae10DrXqxR9Grw2QmdQACFQyDdnzlZCJdHTPxVjYDbg34Bzfu2W6VBHRaXeChK8qx02ylJA==" saltValue="w9b5Auyroj3WpDut5jb+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nz6cg1WwflKydGs7NwyuAcVE58tjMZWi7NP+TE+sjK9K7HZOSJ/SfDwNlYV43LGSLw/IoywrhZZvNcj07WuGMA==" saltValue="Vt83RVRO0WYjIOpcz8Xr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8" t="s">
        <v>3</v>
      </c>
      <c r="D47" s="1198"/>
      <c r="E47" s="1199"/>
      <c r="F47" s="11">
        <v>38.28</v>
      </c>
      <c r="G47" s="12">
        <v>40.01</v>
      </c>
      <c r="H47" s="12">
        <v>39.020000000000003</v>
      </c>
      <c r="I47" s="12">
        <v>39.01</v>
      </c>
      <c r="J47" s="13">
        <v>40.049999999999997</v>
      </c>
    </row>
    <row r="48" spans="2:10" ht="57.75" customHeight="1" x14ac:dyDescent="0.15">
      <c r="B48" s="14"/>
      <c r="C48" s="1200" t="s">
        <v>4</v>
      </c>
      <c r="D48" s="1200"/>
      <c r="E48" s="1201"/>
      <c r="F48" s="15">
        <v>9.27</v>
      </c>
      <c r="G48" s="16">
        <v>9.98</v>
      </c>
      <c r="H48" s="16">
        <v>17.43</v>
      </c>
      <c r="I48" s="16">
        <v>17.25</v>
      </c>
      <c r="J48" s="17">
        <v>14.17</v>
      </c>
    </row>
    <row r="49" spans="2:10" ht="57.75" customHeight="1" thickBot="1" x14ac:dyDescent="0.2">
      <c r="B49" s="18"/>
      <c r="C49" s="1202" t="s">
        <v>5</v>
      </c>
      <c r="D49" s="1202"/>
      <c r="E49" s="1203"/>
      <c r="F49" s="19">
        <v>7.4</v>
      </c>
      <c r="G49" s="20">
        <v>1.52</v>
      </c>
      <c r="H49" s="20">
        <v>5.54</v>
      </c>
      <c r="I49" s="20" t="s">
        <v>569</v>
      </c>
      <c r="J49" s="21" t="s">
        <v>570</v>
      </c>
    </row>
    <row r="50" spans="2:10" ht="13.5" customHeight="1" x14ac:dyDescent="0.15"/>
  </sheetData>
  <sheetProtection algorithmName="SHA-512" hashValue="4h38JpklDfKTKxq3wWEigwpRpeELavtFUCEixBIzKntKrMnG1MUsGikuO7XF1CPN62KlZojCacOjDWPty3Fjxw==" saltValue="EJE3tCkSuVXyhO2bod9f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3"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0" t="s">
        <v>571</v>
      </c>
      <c r="D34" s="1210"/>
      <c r="E34" s="1211"/>
      <c r="F34" s="32">
        <v>9.26</v>
      </c>
      <c r="G34" s="33">
        <v>9.98</v>
      </c>
      <c r="H34" s="33">
        <v>17.420000000000002</v>
      </c>
      <c r="I34" s="33">
        <v>17.239999999999998</v>
      </c>
      <c r="J34" s="34">
        <v>14.16</v>
      </c>
      <c r="K34" s="22"/>
      <c r="L34" s="22"/>
      <c r="M34" s="22"/>
      <c r="N34" s="22"/>
      <c r="O34" s="22"/>
      <c r="P34" s="22"/>
    </row>
    <row r="35" spans="1:16" ht="39" customHeight="1" x14ac:dyDescent="0.15">
      <c r="A35" s="22"/>
      <c r="B35" s="35"/>
      <c r="C35" s="1204" t="s">
        <v>572</v>
      </c>
      <c r="D35" s="1205"/>
      <c r="E35" s="1206"/>
      <c r="F35" s="36">
        <v>3.08</v>
      </c>
      <c r="G35" s="37">
        <v>3.33</v>
      </c>
      <c r="H35" s="37">
        <v>3.54</v>
      </c>
      <c r="I35" s="37">
        <v>3.4</v>
      </c>
      <c r="J35" s="38">
        <v>3.3</v>
      </c>
      <c r="K35" s="22"/>
      <c r="L35" s="22"/>
      <c r="M35" s="22"/>
      <c r="N35" s="22"/>
      <c r="O35" s="22"/>
      <c r="P35" s="22"/>
    </row>
    <row r="36" spans="1:16" ht="39" customHeight="1" x14ac:dyDescent="0.15">
      <c r="A36" s="22"/>
      <c r="B36" s="35"/>
      <c r="C36" s="1204" t="s">
        <v>573</v>
      </c>
      <c r="D36" s="1205"/>
      <c r="E36" s="1206"/>
      <c r="F36" s="36">
        <v>0.39</v>
      </c>
      <c r="G36" s="37">
        <v>0.67</v>
      </c>
      <c r="H36" s="37">
        <v>1.44</v>
      </c>
      <c r="I36" s="37">
        <v>0.65</v>
      </c>
      <c r="J36" s="38">
        <v>1.82</v>
      </c>
      <c r="K36" s="22"/>
      <c r="L36" s="22"/>
      <c r="M36" s="22"/>
      <c r="N36" s="22"/>
      <c r="O36" s="22"/>
      <c r="P36" s="22"/>
    </row>
    <row r="37" spans="1:16" ht="39" customHeight="1" x14ac:dyDescent="0.15">
      <c r="A37" s="22"/>
      <c r="B37" s="35"/>
      <c r="C37" s="1204" t="s">
        <v>574</v>
      </c>
      <c r="D37" s="1205"/>
      <c r="E37" s="1206"/>
      <c r="F37" s="36">
        <v>0.56000000000000005</v>
      </c>
      <c r="G37" s="37">
        <v>0.54</v>
      </c>
      <c r="H37" s="37">
        <v>1.57</v>
      </c>
      <c r="I37" s="37">
        <v>2.2799999999999998</v>
      </c>
      <c r="J37" s="38">
        <v>1.21</v>
      </c>
      <c r="K37" s="22"/>
      <c r="L37" s="22"/>
      <c r="M37" s="22"/>
      <c r="N37" s="22"/>
      <c r="O37" s="22"/>
      <c r="P37" s="22"/>
    </row>
    <row r="38" spans="1:16" ht="39" customHeight="1" x14ac:dyDescent="0.15">
      <c r="A38" s="22"/>
      <c r="B38" s="35"/>
      <c r="C38" s="1204" t="s">
        <v>575</v>
      </c>
      <c r="D38" s="1205"/>
      <c r="E38" s="1206"/>
      <c r="F38" s="36">
        <v>7.0000000000000007E-2</v>
      </c>
      <c r="G38" s="37">
        <v>0</v>
      </c>
      <c r="H38" s="37">
        <v>0</v>
      </c>
      <c r="I38" s="37">
        <v>0.28000000000000003</v>
      </c>
      <c r="J38" s="38">
        <v>0.74</v>
      </c>
      <c r="K38" s="22"/>
      <c r="L38" s="22"/>
      <c r="M38" s="22"/>
      <c r="N38" s="22"/>
      <c r="O38" s="22"/>
      <c r="P38" s="22"/>
    </row>
    <row r="39" spans="1:16" ht="39" customHeight="1" x14ac:dyDescent="0.15">
      <c r="A39" s="22"/>
      <c r="B39" s="35"/>
      <c r="C39" s="1204" t="s">
        <v>576</v>
      </c>
      <c r="D39" s="1205"/>
      <c r="E39" s="1206"/>
      <c r="F39" s="36">
        <v>7.0000000000000007E-2</v>
      </c>
      <c r="G39" s="37">
        <v>0.08</v>
      </c>
      <c r="H39" s="37">
        <v>0.09</v>
      </c>
      <c r="I39" s="37">
        <v>0.1</v>
      </c>
      <c r="J39" s="38">
        <v>0.1</v>
      </c>
      <c r="K39" s="22"/>
      <c r="L39" s="22"/>
      <c r="M39" s="22"/>
      <c r="N39" s="22"/>
      <c r="O39" s="22"/>
      <c r="P39" s="22"/>
    </row>
    <row r="40" spans="1:16" ht="39" customHeight="1" x14ac:dyDescent="0.15">
      <c r="A40" s="22"/>
      <c r="B40" s="35"/>
      <c r="C40" s="1204" t="s">
        <v>577</v>
      </c>
      <c r="D40" s="1205"/>
      <c r="E40" s="1206"/>
      <c r="F40" s="36">
        <v>3</v>
      </c>
      <c r="G40" s="37">
        <v>2.75</v>
      </c>
      <c r="H40" s="37">
        <v>1.77</v>
      </c>
      <c r="I40" s="37">
        <v>0.8</v>
      </c>
      <c r="J40" s="38">
        <v>0</v>
      </c>
      <c r="K40" s="22"/>
      <c r="L40" s="22"/>
      <c r="M40" s="22"/>
      <c r="N40" s="22"/>
      <c r="O40" s="22"/>
      <c r="P40" s="22"/>
    </row>
    <row r="41" spans="1:16" ht="39" customHeight="1" x14ac:dyDescent="0.15">
      <c r="A41" s="22"/>
      <c r="B41" s="35"/>
      <c r="C41" s="1204" t="s">
        <v>578</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579</v>
      </c>
      <c r="D42" s="1205"/>
      <c r="E42" s="1206"/>
      <c r="F42" s="36" t="s">
        <v>523</v>
      </c>
      <c r="G42" s="37" t="s">
        <v>523</v>
      </c>
      <c r="H42" s="37" t="s">
        <v>523</v>
      </c>
      <c r="I42" s="37" t="s">
        <v>523</v>
      </c>
      <c r="J42" s="38" t="s">
        <v>523</v>
      </c>
      <c r="K42" s="22"/>
      <c r="L42" s="22"/>
      <c r="M42" s="22"/>
      <c r="N42" s="22"/>
      <c r="O42" s="22"/>
      <c r="P42" s="22"/>
    </row>
    <row r="43" spans="1:16" ht="39" customHeight="1" thickBot="1" x14ac:dyDescent="0.2">
      <c r="A43" s="22"/>
      <c r="B43" s="40"/>
      <c r="C43" s="1207" t="s">
        <v>580</v>
      </c>
      <c r="D43" s="1208"/>
      <c r="E43" s="120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dUCd33luALfDVZ78uIVtdjaTgjyWJm9eKHXmB5LQYkmuFUfb2EzpRY6fJWwc/hwaPw3E83Oxm6iU8d5/RmH7g==" saltValue="/EHNCmmS+bnutEuGRR/3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2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3618</v>
      </c>
      <c r="L45" s="60">
        <v>3759</v>
      </c>
      <c r="M45" s="60">
        <v>3848</v>
      </c>
      <c r="N45" s="60">
        <v>3675</v>
      </c>
      <c r="O45" s="61">
        <v>3532</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523</v>
      </c>
      <c r="L46" s="64" t="s">
        <v>523</v>
      </c>
      <c r="M46" s="64" t="s">
        <v>523</v>
      </c>
      <c r="N46" s="64" t="s">
        <v>523</v>
      </c>
      <c r="O46" s="65" t="s">
        <v>523</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523</v>
      </c>
      <c r="L47" s="64" t="s">
        <v>523</v>
      </c>
      <c r="M47" s="64" t="s">
        <v>523</v>
      </c>
      <c r="N47" s="64" t="s">
        <v>523</v>
      </c>
      <c r="O47" s="65" t="s">
        <v>523</v>
      </c>
      <c r="P47" s="48"/>
      <c r="Q47" s="48"/>
      <c r="R47" s="48"/>
      <c r="S47" s="48"/>
      <c r="T47" s="48"/>
      <c r="U47" s="48"/>
    </row>
    <row r="48" spans="1:21" ht="30.75" customHeight="1" x14ac:dyDescent="0.15">
      <c r="A48" s="48"/>
      <c r="B48" s="1214"/>
      <c r="C48" s="1215"/>
      <c r="D48" s="62"/>
      <c r="E48" s="1220" t="s">
        <v>14</v>
      </c>
      <c r="F48" s="1220"/>
      <c r="G48" s="1220"/>
      <c r="H48" s="1220"/>
      <c r="I48" s="1220"/>
      <c r="J48" s="1221"/>
      <c r="K48" s="63">
        <v>1135</v>
      </c>
      <c r="L48" s="64">
        <v>1095</v>
      </c>
      <c r="M48" s="64">
        <v>1127</v>
      </c>
      <c r="N48" s="64">
        <v>1130</v>
      </c>
      <c r="O48" s="65">
        <v>1111</v>
      </c>
      <c r="P48" s="48"/>
      <c r="Q48" s="48"/>
      <c r="R48" s="48"/>
      <c r="S48" s="48"/>
      <c r="T48" s="48"/>
      <c r="U48" s="48"/>
    </row>
    <row r="49" spans="1:21" ht="30.75" customHeight="1" x14ac:dyDescent="0.15">
      <c r="A49" s="48"/>
      <c r="B49" s="1214"/>
      <c r="C49" s="1215"/>
      <c r="D49" s="62"/>
      <c r="E49" s="1220" t="s">
        <v>15</v>
      </c>
      <c r="F49" s="1220"/>
      <c r="G49" s="1220"/>
      <c r="H49" s="1220"/>
      <c r="I49" s="1220"/>
      <c r="J49" s="1221"/>
      <c r="K49" s="63">
        <v>60</v>
      </c>
      <c r="L49" s="64">
        <v>57</v>
      </c>
      <c r="M49" s="64">
        <v>41</v>
      </c>
      <c r="N49" s="64">
        <v>0</v>
      </c>
      <c r="O49" s="65">
        <v>0</v>
      </c>
      <c r="P49" s="48"/>
      <c r="Q49" s="48"/>
      <c r="R49" s="48"/>
      <c r="S49" s="48"/>
      <c r="T49" s="48"/>
      <c r="U49" s="48"/>
    </row>
    <row r="50" spans="1:21" ht="30.75" customHeight="1" x14ac:dyDescent="0.15">
      <c r="A50" s="48"/>
      <c r="B50" s="1214"/>
      <c r="C50" s="1215"/>
      <c r="D50" s="62"/>
      <c r="E50" s="1220" t="s">
        <v>16</v>
      </c>
      <c r="F50" s="1220"/>
      <c r="G50" s="1220"/>
      <c r="H50" s="1220"/>
      <c r="I50" s="1220"/>
      <c r="J50" s="1221"/>
      <c r="K50" s="63">
        <v>36</v>
      </c>
      <c r="L50" s="64">
        <v>35</v>
      </c>
      <c r="M50" s="64">
        <v>35</v>
      </c>
      <c r="N50" s="64">
        <v>34</v>
      </c>
      <c r="O50" s="65">
        <v>35</v>
      </c>
      <c r="P50" s="48"/>
      <c r="Q50" s="48"/>
      <c r="R50" s="48"/>
      <c r="S50" s="48"/>
      <c r="T50" s="48"/>
      <c r="U50" s="48"/>
    </row>
    <row r="51" spans="1:21" ht="30.75" customHeight="1" x14ac:dyDescent="0.15">
      <c r="A51" s="48"/>
      <c r="B51" s="1216"/>
      <c r="C51" s="1217"/>
      <c r="D51" s="66"/>
      <c r="E51" s="1220" t="s">
        <v>17</v>
      </c>
      <c r="F51" s="1220"/>
      <c r="G51" s="1220"/>
      <c r="H51" s="1220"/>
      <c r="I51" s="1220"/>
      <c r="J51" s="1221"/>
      <c r="K51" s="63">
        <v>0</v>
      </c>
      <c r="L51" s="64" t="s">
        <v>523</v>
      </c>
      <c r="M51" s="64">
        <v>0</v>
      </c>
      <c r="N51" s="64">
        <v>0</v>
      </c>
      <c r="O51" s="65">
        <v>0</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3625</v>
      </c>
      <c r="L52" s="64">
        <v>3692</v>
      </c>
      <c r="M52" s="64">
        <v>3717</v>
      </c>
      <c r="N52" s="64">
        <v>3549</v>
      </c>
      <c r="O52" s="65">
        <v>3442</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1224</v>
      </c>
      <c r="L53" s="69">
        <v>1254</v>
      </c>
      <c r="M53" s="69">
        <v>1334</v>
      </c>
      <c r="N53" s="69">
        <v>1290</v>
      </c>
      <c r="O53" s="70">
        <v>1236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GWDodsBomYx9lsKvVLlRNTN01QrZEDEXHztehya894QXvkExzqI/FyvW9M9XMYJsIc5X5QDmGRQ7m7hGRcpmw==" saltValue="O5RfNYKzmO0zLBrP4FPY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21"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38" t="s">
        <v>29</v>
      </c>
      <c r="C41" s="1239"/>
      <c r="D41" s="102"/>
      <c r="E41" s="1244" t="s">
        <v>30</v>
      </c>
      <c r="F41" s="1244"/>
      <c r="G41" s="1244"/>
      <c r="H41" s="1245"/>
      <c r="I41" s="103">
        <v>34594</v>
      </c>
      <c r="J41" s="104">
        <v>33680</v>
      </c>
      <c r="K41" s="104">
        <v>32823</v>
      </c>
      <c r="L41" s="104">
        <v>34985</v>
      </c>
      <c r="M41" s="105">
        <v>34481</v>
      </c>
    </row>
    <row r="42" spans="2:13" ht="27.75" customHeight="1" x14ac:dyDescent="0.15">
      <c r="B42" s="1240"/>
      <c r="C42" s="1241"/>
      <c r="D42" s="106"/>
      <c r="E42" s="1246" t="s">
        <v>31</v>
      </c>
      <c r="F42" s="1246"/>
      <c r="G42" s="1246"/>
      <c r="H42" s="1247"/>
      <c r="I42" s="107">
        <v>208</v>
      </c>
      <c r="J42" s="108">
        <v>170</v>
      </c>
      <c r="K42" s="108">
        <v>136</v>
      </c>
      <c r="L42" s="108">
        <v>103</v>
      </c>
      <c r="M42" s="109">
        <v>69</v>
      </c>
    </row>
    <row r="43" spans="2:13" ht="27.75" customHeight="1" x14ac:dyDescent="0.15">
      <c r="B43" s="1240"/>
      <c r="C43" s="1241"/>
      <c r="D43" s="106"/>
      <c r="E43" s="1246" t="s">
        <v>32</v>
      </c>
      <c r="F43" s="1246"/>
      <c r="G43" s="1246"/>
      <c r="H43" s="1247"/>
      <c r="I43" s="107">
        <v>11483</v>
      </c>
      <c r="J43" s="108">
        <v>10563</v>
      </c>
      <c r="K43" s="108">
        <v>9957</v>
      </c>
      <c r="L43" s="108">
        <v>9425</v>
      </c>
      <c r="M43" s="109">
        <v>9001</v>
      </c>
    </row>
    <row r="44" spans="2:13" ht="27.75" customHeight="1" x14ac:dyDescent="0.15">
      <c r="B44" s="1240"/>
      <c r="C44" s="1241"/>
      <c r="D44" s="106"/>
      <c r="E44" s="1246" t="s">
        <v>33</v>
      </c>
      <c r="F44" s="1246"/>
      <c r="G44" s="1246"/>
      <c r="H44" s="1247"/>
      <c r="I44" s="107">
        <v>77</v>
      </c>
      <c r="J44" s="108">
        <v>33</v>
      </c>
      <c r="K44" s="108">
        <v>0</v>
      </c>
      <c r="L44" s="108">
        <v>0</v>
      </c>
      <c r="M44" s="109">
        <v>0</v>
      </c>
    </row>
    <row r="45" spans="2:13" ht="27.75" customHeight="1" x14ac:dyDescent="0.15">
      <c r="B45" s="1240"/>
      <c r="C45" s="1241"/>
      <c r="D45" s="106"/>
      <c r="E45" s="1246" t="s">
        <v>34</v>
      </c>
      <c r="F45" s="1246"/>
      <c r="G45" s="1246"/>
      <c r="H45" s="1247"/>
      <c r="I45" s="107">
        <v>4866</v>
      </c>
      <c r="J45" s="108">
        <v>4919</v>
      </c>
      <c r="K45" s="108">
        <v>4698</v>
      </c>
      <c r="L45" s="108">
        <v>4582</v>
      </c>
      <c r="M45" s="109">
        <v>4420</v>
      </c>
    </row>
    <row r="46" spans="2:13" ht="27.75" customHeight="1" x14ac:dyDescent="0.15">
      <c r="B46" s="1240"/>
      <c r="C46" s="1241"/>
      <c r="D46" s="110"/>
      <c r="E46" s="1246" t="s">
        <v>35</v>
      </c>
      <c r="F46" s="1246"/>
      <c r="G46" s="1246"/>
      <c r="H46" s="1247"/>
      <c r="I46" s="107" t="s">
        <v>523</v>
      </c>
      <c r="J46" s="108" t="s">
        <v>523</v>
      </c>
      <c r="K46" s="108" t="s">
        <v>523</v>
      </c>
      <c r="L46" s="108" t="s">
        <v>523</v>
      </c>
      <c r="M46" s="109" t="s">
        <v>523</v>
      </c>
    </row>
    <row r="47" spans="2:13" ht="27.75" customHeight="1" x14ac:dyDescent="0.15">
      <c r="B47" s="1240"/>
      <c r="C47" s="1241"/>
      <c r="D47" s="111"/>
      <c r="E47" s="1248" t="s">
        <v>36</v>
      </c>
      <c r="F47" s="1249"/>
      <c r="G47" s="1249"/>
      <c r="H47" s="1250"/>
      <c r="I47" s="107" t="s">
        <v>523</v>
      </c>
      <c r="J47" s="108" t="s">
        <v>523</v>
      </c>
      <c r="K47" s="108" t="s">
        <v>523</v>
      </c>
      <c r="L47" s="108" t="s">
        <v>523</v>
      </c>
      <c r="M47" s="109" t="s">
        <v>523</v>
      </c>
    </row>
    <row r="48" spans="2:13" ht="27.75" customHeight="1" x14ac:dyDescent="0.15">
      <c r="B48" s="1240"/>
      <c r="C48" s="1241"/>
      <c r="D48" s="106"/>
      <c r="E48" s="1246" t="s">
        <v>37</v>
      </c>
      <c r="F48" s="1246"/>
      <c r="G48" s="1246"/>
      <c r="H48" s="1247"/>
      <c r="I48" s="107" t="s">
        <v>523</v>
      </c>
      <c r="J48" s="108" t="s">
        <v>523</v>
      </c>
      <c r="K48" s="108" t="s">
        <v>523</v>
      </c>
      <c r="L48" s="108" t="s">
        <v>523</v>
      </c>
      <c r="M48" s="109" t="s">
        <v>523</v>
      </c>
    </row>
    <row r="49" spans="2:13" ht="27.75" customHeight="1" x14ac:dyDescent="0.15">
      <c r="B49" s="1242"/>
      <c r="C49" s="1243"/>
      <c r="D49" s="106"/>
      <c r="E49" s="1246" t="s">
        <v>38</v>
      </c>
      <c r="F49" s="1246"/>
      <c r="G49" s="1246"/>
      <c r="H49" s="1247"/>
      <c r="I49" s="107" t="s">
        <v>523</v>
      </c>
      <c r="J49" s="108" t="s">
        <v>523</v>
      </c>
      <c r="K49" s="108" t="s">
        <v>523</v>
      </c>
      <c r="L49" s="108" t="s">
        <v>523</v>
      </c>
      <c r="M49" s="109" t="s">
        <v>523</v>
      </c>
    </row>
    <row r="50" spans="2:13" ht="27.75" customHeight="1" x14ac:dyDescent="0.15">
      <c r="B50" s="1251" t="s">
        <v>39</v>
      </c>
      <c r="C50" s="1252"/>
      <c r="D50" s="112"/>
      <c r="E50" s="1246" t="s">
        <v>40</v>
      </c>
      <c r="F50" s="1246"/>
      <c r="G50" s="1246"/>
      <c r="H50" s="1247"/>
      <c r="I50" s="107">
        <v>14685</v>
      </c>
      <c r="J50" s="108">
        <v>16118</v>
      </c>
      <c r="K50" s="108">
        <v>15429</v>
      </c>
      <c r="L50" s="108">
        <v>15879</v>
      </c>
      <c r="M50" s="109">
        <v>16057</v>
      </c>
    </row>
    <row r="51" spans="2:13" ht="27.75" customHeight="1" x14ac:dyDescent="0.15">
      <c r="B51" s="1240"/>
      <c r="C51" s="1241"/>
      <c r="D51" s="106"/>
      <c r="E51" s="1246" t="s">
        <v>41</v>
      </c>
      <c r="F51" s="1246"/>
      <c r="G51" s="1246"/>
      <c r="H51" s="1247"/>
      <c r="I51" s="107">
        <v>589</v>
      </c>
      <c r="J51" s="108">
        <v>477</v>
      </c>
      <c r="K51" s="108">
        <v>463</v>
      </c>
      <c r="L51" s="108">
        <v>442</v>
      </c>
      <c r="M51" s="109">
        <v>521</v>
      </c>
    </row>
    <row r="52" spans="2:13" ht="27.75" customHeight="1" x14ac:dyDescent="0.15">
      <c r="B52" s="1242"/>
      <c r="C52" s="1243"/>
      <c r="D52" s="106"/>
      <c r="E52" s="1246" t="s">
        <v>42</v>
      </c>
      <c r="F52" s="1246"/>
      <c r="G52" s="1246"/>
      <c r="H52" s="1247"/>
      <c r="I52" s="107">
        <v>34061</v>
      </c>
      <c r="J52" s="108">
        <v>32878</v>
      </c>
      <c r="K52" s="108">
        <v>31836</v>
      </c>
      <c r="L52" s="108">
        <v>32931</v>
      </c>
      <c r="M52" s="109">
        <v>31956</v>
      </c>
    </row>
    <row r="53" spans="2:13" ht="27.75" customHeight="1" thickBot="1" x14ac:dyDescent="0.2">
      <c r="B53" s="1253" t="s">
        <v>43</v>
      </c>
      <c r="C53" s="1254"/>
      <c r="D53" s="113"/>
      <c r="E53" s="1255" t="s">
        <v>44</v>
      </c>
      <c r="F53" s="1255"/>
      <c r="G53" s="1255"/>
      <c r="H53" s="1256"/>
      <c r="I53" s="114">
        <v>1892</v>
      </c>
      <c r="J53" s="115">
        <v>-108</v>
      </c>
      <c r="K53" s="115">
        <v>-114</v>
      </c>
      <c r="L53" s="115">
        <v>-157</v>
      </c>
      <c r="M53" s="116">
        <v>-563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E6y1El3vWBUPql7Ei7ckOPnEmTMeqUzcymm1AoqqyqlEWkVe80GTH2F7EKGxJi8aFvpfGnE05LwKjcsh2EgUw==" saltValue="BxrNSUPpQjk/ScxarpR9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5" t="s">
        <v>47</v>
      </c>
      <c r="D55" s="1265"/>
      <c r="E55" s="1266"/>
      <c r="F55" s="128">
        <v>6730</v>
      </c>
      <c r="G55" s="128">
        <v>6592</v>
      </c>
      <c r="H55" s="129">
        <v>6671</v>
      </c>
    </row>
    <row r="56" spans="2:8" ht="52.5" customHeight="1" x14ac:dyDescent="0.15">
      <c r="B56" s="130"/>
      <c r="C56" s="1267" t="s">
        <v>48</v>
      </c>
      <c r="D56" s="1267"/>
      <c r="E56" s="1268"/>
      <c r="F56" s="131">
        <v>4414</v>
      </c>
      <c r="G56" s="131">
        <v>4918</v>
      </c>
      <c r="H56" s="132">
        <v>5069</v>
      </c>
    </row>
    <row r="57" spans="2:8" ht="53.25" customHeight="1" x14ac:dyDescent="0.15">
      <c r="B57" s="130"/>
      <c r="C57" s="1269" t="s">
        <v>49</v>
      </c>
      <c r="D57" s="1269"/>
      <c r="E57" s="1270"/>
      <c r="F57" s="133">
        <v>2929</v>
      </c>
      <c r="G57" s="133">
        <v>2937</v>
      </c>
      <c r="H57" s="134">
        <v>2979</v>
      </c>
    </row>
    <row r="58" spans="2:8" ht="45.75" customHeight="1" x14ac:dyDescent="0.15">
      <c r="B58" s="135"/>
      <c r="C58" s="1257" t="s">
        <v>600</v>
      </c>
      <c r="D58" s="1258"/>
      <c r="E58" s="1259"/>
      <c r="F58" s="136">
        <v>1266</v>
      </c>
      <c r="G58" s="136">
        <v>1267</v>
      </c>
      <c r="H58" s="137">
        <v>1268</v>
      </c>
    </row>
    <row r="59" spans="2:8" ht="45.75" customHeight="1" x14ac:dyDescent="0.15">
      <c r="B59" s="135"/>
      <c r="C59" s="1257" t="s">
        <v>601</v>
      </c>
      <c r="D59" s="1258"/>
      <c r="E59" s="1259"/>
      <c r="F59" s="136">
        <v>1225</v>
      </c>
      <c r="G59" s="136">
        <v>1226</v>
      </c>
      <c r="H59" s="137">
        <v>1026</v>
      </c>
    </row>
    <row r="60" spans="2:8" ht="45.75" customHeight="1" x14ac:dyDescent="0.15">
      <c r="B60" s="135"/>
      <c r="C60" s="1257" t="s">
        <v>602</v>
      </c>
      <c r="D60" s="1258"/>
      <c r="E60" s="1259"/>
      <c r="F60" s="136">
        <v>303</v>
      </c>
      <c r="G60" s="136">
        <v>302</v>
      </c>
      <c r="H60" s="137">
        <v>300</v>
      </c>
    </row>
    <row r="61" spans="2:8" ht="45.75" customHeight="1" x14ac:dyDescent="0.15">
      <c r="B61" s="135"/>
      <c r="C61" s="1257" t="s">
        <v>603</v>
      </c>
      <c r="D61" s="1258"/>
      <c r="E61" s="1259"/>
      <c r="F61" s="136">
        <v>17</v>
      </c>
      <c r="G61" s="136">
        <v>28</v>
      </c>
      <c r="H61" s="137">
        <v>264</v>
      </c>
    </row>
    <row r="62" spans="2:8" ht="45.75" customHeight="1" thickBot="1" x14ac:dyDescent="0.2">
      <c r="B62" s="138"/>
      <c r="C62" s="1260" t="s">
        <v>604</v>
      </c>
      <c r="D62" s="1261"/>
      <c r="E62" s="1262"/>
      <c r="F62" s="139">
        <v>68</v>
      </c>
      <c r="G62" s="139">
        <v>64</v>
      </c>
      <c r="H62" s="140">
        <v>62</v>
      </c>
    </row>
    <row r="63" spans="2:8" ht="52.5" customHeight="1" thickBot="1" x14ac:dyDescent="0.2">
      <c r="B63" s="141"/>
      <c r="C63" s="1263" t="s">
        <v>50</v>
      </c>
      <c r="D63" s="1263"/>
      <c r="E63" s="1264"/>
      <c r="F63" s="142">
        <v>14074</v>
      </c>
      <c r="G63" s="142">
        <v>14447</v>
      </c>
      <c r="H63" s="143">
        <v>14719</v>
      </c>
    </row>
    <row r="64" spans="2:8" ht="15" customHeight="1" x14ac:dyDescent="0.15"/>
  </sheetData>
  <sheetProtection algorithmName="SHA-512" hashValue="YcSgHm6et7ktuICJJaSLsL6X3FmeuiDVvS1uhDqTr3esbhZ5cevZLa1HIh8Tsb6wSzz86hYB2zkcD1xCSFZOjw==" saltValue="xikZYoDASAUSXf8dN0N2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69826</v>
      </c>
      <c r="E3" s="162"/>
      <c r="F3" s="163">
        <v>92247</v>
      </c>
      <c r="G3" s="164"/>
      <c r="H3" s="165"/>
    </row>
    <row r="4" spans="1:8" x14ac:dyDescent="0.15">
      <c r="A4" s="166"/>
      <c r="B4" s="167"/>
      <c r="C4" s="168"/>
      <c r="D4" s="169">
        <v>40185</v>
      </c>
      <c r="E4" s="170"/>
      <c r="F4" s="171">
        <v>37204</v>
      </c>
      <c r="G4" s="172"/>
      <c r="H4" s="173"/>
    </row>
    <row r="5" spans="1:8" x14ac:dyDescent="0.15">
      <c r="A5" s="154" t="s">
        <v>556</v>
      </c>
      <c r="B5" s="159"/>
      <c r="C5" s="160"/>
      <c r="D5" s="161">
        <v>58429</v>
      </c>
      <c r="E5" s="162"/>
      <c r="F5" s="163">
        <v>67319</v>
      </c>
      <c r="G5" s="164"/>
      <c r="H5" s="165"/>
    </row>
    <row r="6" spans="1:8" x14ac:dyDescent="0.15">
      <c r="A6" s="166"/>
      <c r="B6" s="167"/>
      <c r="C6" s="168"/>
      <c r="D6" s="169">
        <v>34973</v>
      </c>
      <c r="E6" s="170"/>
      <c r="F6" s="171">
        <v>38101</v>
      </c>
      <c r="G6" s="172"/>
      <c r="H6" s="173"/>
    </row>
    <row r="7" spans="1:8" x14ac:dyDescent="0.15">
      <c r="A7" s="154" t="s">
        <v>557</v>
      </c>
      <c r="B7" s="159"/>
      <c r="C7" s="160"/>
      <c r="D7" s="161">
        <v>64942</v>
      </c>
      <c r="E7" s="162"/>
      <c r="F7" s="163">
        <v>70615</v>
      </c>
      <c r="G7" s="164"/>
      <c r="H7" s="165"/>
    </row>
    <row r="8" spans="1:8" x14ac:dyDescent="0.15">
      <c r="A8" s="166"/>
      <c r="B8" s="167"/>
      <c r="C8" s="168"/>
      <c r="D8" s="169">
        <v>34590</v>
      </c>
      <c r="E8" s="170"/>
      <c r="F8" s="171">
        <v>37382</v>
      </c>
      <c r="G8" s="172"/>
      <c r="H8" s="173"/>
    </row>
    <row r="9" spans="1:8" x14ac:dyDescent="0.15">
      <c r="A9" s="154" t="s">
        <v>558</v>
      </c>
      <c r="B9" s="159"/>
      <c r="C9" s="160"/>
      <c r="D9" s="161">
        <v>134117</v>
      </c>
      <c r="E9" s="162"/>
      <c r="F9" s="163">
        <v>69185</v>
      </c>
      <c r="G9" s="164"/>
      <c r="H9" s="165"/>
    </row>
    <row r="10" spans="1:8" x14ac:dyDescent="0.15">
      <c r="A10" s="166"/>
      <c r="B10" s="167"/>
      <c r="C10" s="168"/>
      <c r="D10" s="169">
        <v>51835</v>
      </c>
      <c r="E10" s="170"/>
      <c r="F10" s="171">
        <v>38519</v>
      </c>
      <c r="G10" s="172"/>
      <c r="H10" s="173"/>
    </row>
    <row r="11" spans="1:8" x14ac:dyDescent="0.15">
      <c r="A11" s="154" t="s">
        <v>559</v>
      </c>
      <c r="B11" s="159"/>
      <c r="C11" s="160"/>
      <c r="D11" s="161">
        <v>65460</v>
      </c>
      <c r="E11" s="162"/>
      <c r="F11" s="163">
        <v>70166</v>
      </c>
      <c r="G11" s="164"/>
      <c r="H11" s="165"/>
    </row>
    <row r="12" spans="1:8" x14ac:dyDescent="0.15">
      <c r="A12" s="166"/>
      <c r="B12" s="167"/>
      <c r="C12" s="174"/>
      <c r="D12" s="169">
        <v>40597</v>
      </c>
      <c r="E12" s="170"/>
      <c r="F12" s="171">
        <v>36115</v>
      </c>
      <c r="G12" s="172"/>
      <c r="H12" s="173"/>
    </row>
    <row r="13" spans="1:8" x14ac:dyDescent="0.15">
      <c r="A13" s="154"/>
      <c r="B13" s="159"/>
      <c r="C13" s="175"/>
      <c r="D13" s="176">
        <v>78555</v>
      </c>
      <c r="E13" s="177"/>
      <c r="F13" s="178">
        <v>73906</v>
      </c>
      <c r="G13" s="179"/>
      <c r="H13" s="165"/>
    </row>
    <row r="14" spans="1:8" x14ac:dyDescent="0.15">
      <c r="A14" s="166"/>
      <c r="B14" s="167"/>
      <c r="C14" s="168"/>
      <c r="D14" s="169">
        <v>40436</v>
      </c>
      <c r="E14" s="170"/>
      <c r="F14" s="171">
        <v>37464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9.27</v>
      </c>
      <c r="C19" s="180">
        <f>ROUND(VALUE(SUBSTITUTE(実質収支比率等に係る経年分析!G$48,"▲","-")),2)</f>
        <v>9.98</v>
      </c>
      <c r="D19" s="180">
        <f>ROUND(VALUE(SUBSTITUTE(実質収支比率等に係る経年分析!H$48,"▲","-")),2)</f>
        <v>17.43</v>
      </c>
      <c r="E19" s="180">
        <f>ROUND(VALUE(SUBSTITUTE(実質収支比率等に係る経年分析!I$48,"▲","-")),2)</f>
        <v>17.25</v>
      </c>
      <c r="F19" s="180">
        <f>ROUND(VALUE(SUBSTITUTE(実質収支比率等に係る経年分析!J$48,"▲","-")),2)</f>
        <v>14.17</v>
      </c>
    </row>
    <row r="20" spans="1:11" x14ac:dyDescent="0.15">
      <c r="A20" s="180" t="s">
        <v>54</v>
      </c>
      <c r="B20" s="180">
        <f>ROUND(VALUE(SUBSTITUTE(実質収支比率等に係る経年分析!F$47,"▲","-")),2)</f>
        <v>38.28</v>
      </c>
      <c r="C20" s="180">
        <f>ROUND(VALUE(SUBSTITUTE(実質収支比率等に係る経年分析!G$47,"▲","-")),2)</f>
        <v>40.01</v>
      </c>
      <c r="D20" s="180">
        <f>ROUND(VALUE(SUBSTITUTE(実質収支比率等に係る経年分析!H$47,"▲","-")),2)</f>
        <v>39.020000000000003</v>
      </c>
      <c r="E20" s="180">
        <f>ROUND(VALUE(SUBSTITUTE(実質収支比率等に係る経年分析!I$47,"▲","-")),2)</f>
        <v>39.01</v>
      </c>
      <c r="F20" s="180">
        <f>ROUND(VALUE(SUBSTITUTE(実質収支比率等に係る経年分析!J$47,"▲","-")),2)</f>
        <v>40.049999999999997</v>
      </c>
    </row>
    <row r="21" spans="1:11" x14ac:dyDescent="0.15">
      <c r="A21" s="180" t="s">
        <v>55</v>
      </c>
      <c r="B21" s="180">
        <f>IF(ISNUMBER(VALUE(SUBSTITUTE(実質収支比率等に係る経年分析!F$49,"▲","-"))),ROUND(VALUE(SUBSTITUTE(実質収支比率等に係る経年分析!F$49,"▲","-")),2),NA())</f>
        <v>7.4</v>
      </c>
      <c r="C21" s="180">
        <f>IF(ISNUMBER(VALUE(SUBSTITUTE(実質収支比率等に係る経年分析!G$49,"▲","-"))),ROUND(VALUE(SUBSTITUTE(実質収支比率等に係る経年分析!G$49,"▲","-")),2),NA())</f>
        <v>1.52</v>
      </c>
      <c r="D21" s="180">
        <f>IF(ISNUMBER(VALUE(SUBSTITUTE(実質収支比率等に係る経年分析!H$49,"▲","-"))),ROUND(VALUE(SUBSTITUTE(実質収支比率等に係る経年分析!H$49,"▲","-")),2),NA())</f>
        <v>5.54</v>
      </c>
      <c r="E21" s="180">
        <f>IF(ISNUMBER(VALUE(SUBSTITUTE(実質収支比率等に係る経年分析!I$49,"▲","-"))),ROUND(VALUE(SUBSTITUTE(実質収支比率等に係る経年分析!I$49,"▲","-")),2),NA())</f>
        <v>-3.73</v>
      </c>
      <c r="F21" s="180">
        <f>IF(ISNUMBER(VALUE(SUBSTITUTE(実質収支比率等に係る経年分析!J$49,"▲","-"))),ROUND(VALUE(SUBSTITUTE(実質収支比率等に係る経年分析!J$49,"▲","-")),2),NA())</f>
        <v>-6.46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病院事業会計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2.75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1.77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0.56000000000000005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2.2799999999999998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17.420000000000002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17.239999999999998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3625</v>
      </c>
      <c r="E42" s="182"/>
      <c r="F42" s="182"/>
      <c r="G42" s="182">
        <f>'実質公債費比率（分子）の構造'!L$52</f>
        <v>3692</v>
      </c>
      <c r="H42" s="182"/>
      <c r="I42" s="182"/>
      <c r="J42" s="182">
        <f>'実質公債費比率（分子）の構造'!M$52</f>
        <v>3717</v>
      </c>
      <c r="K42" s="182"/>
      <c r="L42" s="182"/>
      <c r="M42" s="182">
        <f>'実質公債費比率（分子）の構造'!N$52</f>
        <v>3549</v>
      </c>
      <c r="N42" s="182"/>
      <c r="O42" s="182"/>
      <c r="P42" s="182">
        <f>'実質公債費比率（分子）の構造'!O$52</f>
        <v>3442</v>
      </c>
    </row>
    <row r="43" spans="1:16" x14ac:dyDescent="0.15">
      <c r="A43" s="182" t="s">
        <v>17</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63</v>
      </c>
      <c r="B44" s="182">
        <f>'実質公債費比率（分子）の構造'!K$50</f>
        <v>36</v>
      </c>
      <c r="C44" s="182"/>
      <c r="D44" s="182"/>
      <c r="E44" s="182">
        <f>'実質公債費比率（分子）の構造'!L$50</f>
        <v>35</v>
      </c>
      <c r="F44" s="182"/>
      <c r="G44" s="182"/>
      <c r="H44" s="182">
        <f>'実質公債費比率（分子）の構造'!M$50</f>
        <v>35</v>
      </c>
      <c r="I44" s="182"/>
      <c r="J44" s="182"/>
      <c r="K44" s="182">
        <f>'実質公債費比率（分子）の構造'!N$50</f>
        <v>34</v>
      </c>
      <c r="L44" s="182"/>
      <c r="M44" s="182"/>
      <c r="N44" s="182">
        <f>'実質公債費比率（分子）の構造'!O$50</f>
        <v>35</v>
      </c>
      <c r="O44" s="182"/>
      <c r="P44" s="182"/>
    </row>
    <row r="45" spans="1:16" x14ac:dyDescent="0.15">
      <c r="A45" s="182" t="s">
        <v>64</v>
      </c>
      <c r="B45" s="182">
        <f>'実質公債費比率（分子）の構造'!K$49</f>
        <v>60</v>
      </c>
      <c r="C45" s="182"/>
      <c r="D45" s="182"/>
      <c r="E45" s="182">
        <f>'実質公債費比率（分子）の構造'!L$49</f>
        <v>57</v>
      </c>
      <c r="F45" s="182"/>
      <c r="G45" s="182"/>
      <c r="H45" s="182">
        <f>'実質公債費比率（分子）の構造'!M$49</f>
        <v>41</v>
      </c>
      <c r="I45" s="182"/>
      <c r="J45" s="182"/>
      <c r="K45" s="182">
        <f>'実質公債費比率（分子）の構造'!N$49</f>
        <v>0</v>
      </c>
      <c r="L45" s="182"/>
      <c r="M45" s="182"/>
      <c r="N45" s="182">
        <f>'実質公債費比率（分子）の構造'!O$49</f>
        <v>0</v>
      </c>
      <c r="O45" s="182"/>
      <c r="P45" s="182"/>
    </row>
    <row r="46" spans="1:16" x14ac:dyDescent="0.15">
      <c r="A46" s="182" t="s">
        <v>65</v>
      </c>
      <c r="B46" s="182">
        <f>'実質公債費比率（分子）の構造'!K$48</f>
        <v>1135</v>
      </c>
      <c r="C46" s="182"/>
      <c r="D46" s="182"/>
      <c r="E46" s="182">
        <f>'実質公債費比率（分子）の構造'!L$48</f>
        <v>1095</v>
      </c>
      <c r="F46" s="182"/>
      <c r="G46" s="182"/>
      <c r="H46" s="182">
        <f>'実質公債費比率（分子）の構造'!M$48</f>
        <v>1127</v>
      </c>
      <c r="I46" s="182"/>
      <c r="J46" s="182"/>
      <c r="K46" s="182">
        <f>'実質公債費比率（分子）の構造'!N$48</f>
        <v>1130</v>
      </c>
      <c r="L46" s="182"/>
      <c r="M46" s="182"/>
      <c r="N46" s="182">
        <f>'実質公債費比率（分子）の構造'!O$48</f>
        <v>1111</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3618</v>
      </c>
      <c r="C49" s="182"/>
      <c r="D49" s="182"/>
      <c r="E49" s="182">
        <f>'実質公債費比率（分子）の構造'!L$45</f>
        <v>3759</v>
      </c>
      <c r="F49" s="182"/>
      <c r="G49" s="182"/>
      <c r="H49" s="182">
        <f>'実質公債費比率（分子）の構造'!M$45</f>
        <v>3848</v>
      </c>
      <c r="I49" s="182"/>
      <c r="J49" s="182"/>
      <c r="K49" s="182">
        <f>'実質公債費比率（分子）の構造'!N$45</f>
        <v>3675</v>
      </c>
      <c r="L49" s="182"/>
      <c r="M49" s="182"/>
      <c r="N49" s="182">
        <f>'実質公債費比率（分子）の構造'!O$45</f>
        <v>3532</v>
      </c>
      <c r="O49" s="182"/>
      <c r="P49" s="182"/>
    </row>
    <row r="50" spans="1:16" x14ac:dyDescent="0.15">
      <c r="A50" s="182" t="s">
        <v>69</v>
      </c>
      <c r="B50" s="182" t="e">
        <f>NA()</f>
        <v>#N/A</v>
      </c>
      <c r="C50" s="182">
        <f>IF(ISNUMBER('実質公債費比率（分子）の構造'!K$53),'実質公債費比率（分子）の構造'!K$53,NA())</f>
        <v>1224</v>
      </c>
      <c r="D50" s="182" t="e">
        <f>NA()</f>
        <v>#N/A</v>
      </c>
      <c r="E50" s="182" t="e">
        <f>NA()</f>
        <v>#N/A</v>
      </c>
      <c r="F50" s="182">
        <f>IF(ISNUMBER('実質公債費比率（分子）の構造'!L$53),'実質公債費比率（分子）の構造'!L$53,NA())</f>
        <v>1254</v>
      </c>
      <c r="G50" s="182" t="e">
        <f>NA()</f>
        <v>#N/A</v>
      </c>
      <c r="H50" s="182" t="e">
        <f>NA()</f>
        <v>#N/A</v>
      </c>
      <c r="I50" s="182">
        <f>IF(ISNUMBER('実質公債費比率（分子）の構造'!M$53),'実質公債費比率（分子）の構造'!M$53,NA())</f>
        <v>1334</v>
      </c>
      <c r="J50" s="182" t="e">
        <f>NA()</f>
        <v>#N/A</v>
      </c>
      <c r="K50" s="182" t="e">
        <f>NA()</f>
        <v>#N/A</v>
      </c>
      <c r="L50" s="182">
        <f>IF(ISNUMBER('実質公債費比率（分子）の構造'!N$53),'実質公債費比率（分子）の構造'!N$53,NA())</f>
        <v>1290</v>
      </c>
      <c r="M50" s="182" t="e">
        <f>NA()</f>
        <v>#N/A</v>
      </c>
      <c r="N50" s="182" t="e">
        <f>NA()</f>
        <v>#N/A</v>
      </c>
      <c r="O50" s="182">
        <f>IF(ISNUMBER('実質公債費比率（分子）の構造'!O$53),'実質公債費比率（分子）の構造'!O$53,NA())</f>
        <v>1236</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34061</v>
      </c>
      <c r="E56" s="181"/>
      <c r="F56" s="181"/>
      <c r="G56" s="181">
        <f>'将来負担比率（分子）の構造'!J$52</f>
        <v>32878</v>
      </c>
      <c r="H56" s="181"/>
      <c r="I56" s="181"/>
      <c r="J56" s="181">
        <f>'将来負担比率（分子）の構造'!K$52</f>
        <v>31836</v>
      </c>
      <c r="K56" s="181"/>
      <c r="L56" s="181"/>
      <c r="M56" s="181">
        <f>'将来負担比率（分子）の構造'!L$52</f>
        <v>32931</v>
      </c>
      <c r="N56" s="181"/>
      <c r="O56" s="181"/>
      <c r="P56" s="181">
        <f>'将来負担比率（分子）の構造'!M$52</f>
        <v>31956</v>
      </c>
    </row>
    <row r="57" spans="1:16" x14ac:dyDescent="0.15">
      <c r="A57" s="181" t="s">
        <v>41</v>
      </c>
      <c r="B57" s="181"/>
      <c r="C57" s="181"/>
      <c r="D57" s="181">
        <f>'将来負担比率（分子）の構造'!I$51</f>
        <v>589</v>
      </c>
      <c r="E57" s="181"/>
      <c r="F57" s="181"/>
      <c r="G57" s="181">
        <f>'将来負担比率（分子）の構造'!J$51</f>
        <v>477</v>
      </c>
      <c r="H57" s="181"/>
      <c r="I57" s="181"/>
      <c r="J57" s="181">
        <f>'将来負担比率（分子）の構造'!K$51</f>
        <v>463</v>
      </c>
      <c r="K57" s="181"/>
      <c r="L57" s="181"/>
      <c r="M57" s="181">
        <f>'将来負担比率（分子）の構造'!L$51</f>
        <v>442</v>
      </c>
      <c r="N57" s="181"/>
      <c r="O57" s="181"/>
      <c r="P57" s="181">
        <f>'将来負担比率（分子）の構造'!M$51</f>
        <v>521</v>
      </c>
    </row>
    <row r="58" spans="1:16" x14ac:dyDescent="0.15">
      <c r="A58" s="181" t="s">
        <v>40</v>
      </c>
      <c r="B58" s="181"/>
      <c r="C58" s="181"/>
      <c r="D58" s="181">
        <f>'将来負担比率（分子）の構造'!I$50</f>
        <v>14685</v>
      </c>
      <c r="E58" s="181"/>
      <c r="F58" s="181"/>
      <c r="G58" s="181">
        <f>'将来負担比率（分子）の構造'!J$50</f>
        <v>16118</v>
      </c>
      <c r="H58" s="181"/>
      <c r="I58" s="181"/>
      <c r="J58" s="181">
        <f>'将来負担比率（分子）の構造'!K$50</f>
        <v>15429</v>
      </c>
      <c r="K58" s="181"/>
      <c r="L58" s="181"/>
      <c r="M58" s="181">
        <f>'将来負担比率（分子）の構造'!L$50</f>
        <v>15879</v>
      </c>
      <c r="N58" s="181"/>
      <c r="O58" s="181"/>
      <c r="P58" s="181">
        <f>'将来負担比率（分子）の構造'!M$50</f>
        <v>16057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4866</v>
      </c>
      <c r="C62" s="181"/>
      <c r="D62" s="181"/>
      <c r="E62" s="181">
        <f>'将来負担比率（分子）の構造'!J$45</f>
        <v>4919</v>
      </c>
      <c r="F62" s="181"/>
      <c r="G62" s="181"/>
      <c r="H62" s="181">
        <f>'将来負担比率（分子）の構造'!K$45</f>
        <v>4698</v>
      </c>
      <c r="I62" s="181"/>
      <c r="J62" s="181"/>
      <c r="K62" s="181">
        <f>'将来負担比率（分子）の構造'!L$45</f>
        <v>4582</v>
      </c>
      <c r="L62" s="181"/>
      <c r="M62" s="181"/>
      <c r="N62" s="181">
        <f>'将来負担比率（分子）の構造'!M$45</f>
        <v>4420</v>
      </c>
      <c r="O62" s="181"/>
      <c r="P62" s="181"/>
    </row>
    <row r="63" spans="1:16" x14ac:dyDescent="0.15">
      <c r="A63" s="181" t="s">
        <v>33</v>
      </c>
      <c r="B63" s="181">
        <f>'将来負担比率（分子）の構造'!I$44</f>
        <v>77</v>
      </c>
      <c r="C63" s="181"/>
      <c r="D63" s="181"/>
      <c r="E63" s="181">
        <f>'将来負担比率（分子）の構造'!J$44</f>
        <v>33</v>
      </c>
      <c r="F63" s="181"/>
      <c r="G63" s="181"/>
      <c r="H63" s="181">
        <f>'将来負担比率（分子）の構造'!K$44</f>
        <v>0</v>
      </c>
      <c r="I63" s="181"/>
      <c r="J63" s="181"/>
      <c r="K63" s="181">
        <f>'将来負担比率（分子）の構造'!L$44</f>
        <v>0</v>
      </c>
      <c r="L63" s="181"/>
      <c r="M63" s="181"/>
      <c r="N63" s="181">
        <f>'将来負担比率（分子）の構造'!M$44</f>
        <v>0</v>
      </c>
      <c r="O63" s="181"/>
      <c r="P63" s="181"/>
    </row>
    <row r="64" spans="1:16" x14ac:dyDescent="0.15">
      <c r="A64" s="181" t="s">
        <v>32</v>
      </c>
      <c r="B64" s="181">
        <f>'将来負担比率（分子）の構造'!I$43</f>
        <v>11483</v>
      </c>
      <c r="C64" s="181"/>
      <c r="D64" s="181"/>
      <c r="E64" s="181">
        <f>'将来負担比率（分子）の構造'!J$43</f>
        <v>10563</v>
      </c>
      <c r="F64" s="181"/>
      <c r="G64" s="181"/>
      <c r="H64" s="181">
        <f>'将来負担比率（分子）の構造'!K$43</f>
        <v>9957</v>
      </c>
      <c r="I64" s="181"/>
      <c r="J64" s="181"/>
      <c r="K64" s="181">
        <f>'将来負担比率（分子）の構造'!L$43</f>
        <v>9425</v>
      </c>
      <c r="L64" s="181"/>
      <c r="M64" s="181"/>
      <c r="N64" s="181">
        <f>'将来負担比率（分子）の構造'!M$43</f>
        <v>9001</v>
      </c>
      <c r="O64" s="181"/>
      <c r="P64" s="181"/>
    </row>
    <row r="65" spans="1:16" x14ac:dyDescent="0.15">
      <c r="A65" s="181" t="s">
        <v>31</v>
      </c>
      <c r="B65" s="181">
        <f>'将来負担比率（分子）の構造'!I$42</f>
        <v>208</v>
      </c>
      <c r="C65" s="181"/>
      <c r="D65" s="181"/>
      <c r="E65" s="181">
        <f>'将来負担比率（分子）の構造'!J$42</f>
        <v>170</v>
      </c>
      <c r="F65" s="181"/>
      <c r="G65" s="181"/>
      <c r="H65" s="181">
        <f>'将来負担比率（分子）の構造'!K$42</f>
        <v>136</v>
      </c>
      <c r="I65" s="181"/>
      <c r="J65" s="181"/>
      <c r="K65" s="181">
        <f>'将来負担比率（分子）の構造'!L$42</f>
        <v>103</v>
      </c>
      <c r="L65" s="181"/>
      <c r="M65" s="181"/>
      <c r="N65" s="181">
        <f>'将来負担比率（分子）の構造'!M$42</f>
        <v>69</v>
      </c>
      <c r="O65" s="181"/>
      <c r="P65" s="181"/>
    </row>
    <row r="66" spans="1:16" x14ac:dyDescent="0.15">
      <c r="A66" s="181" t="s">
        <v>30</v>
      </c>
      <c r="B66" s="181">
        <f>'将来負担比率（分子）の構造'!I$41</f>
        <v>34594</v>
      </c>
      <c r="C66" s="181"/>
      <c r="D66" s="181"/>
      <c r="E66" s="181">
        <f>'将来負担比率（分子）の構造'!J$41</f>
        <v>33680</v>
      </c>
      <c r="F66" s="181"/>
      <c r="G66" s="181"/>
      <c r="H66" s="181">
        <f>'将来負担比率（分子）の構造'!K$41</f>
        <v>32823</v>
      </c>
      <c r="I66" s="181"/>
      <c r="J66" s="181"/>
      <c r="K66" s="181">
        <f>'将来負担比率（分子）の構造'!L$41</f>
        <v>34985</v>
      </c>
      <c r="L66" s="181"/>
      <c r="M66" s="181"/>
      <c r="N66" s="181">
        <f>'将来負担比率（分子）の構造'!M$41</f>
        <v>34481</v>
      </c>
      <c r="O66" s="181"/>
      <c r="P66" s="181"/>
    </row>
    <row r="67" spans="1:16" x14ac:dyDescent="0.15">
      <c r="A67" s="181" t="s">
        <v>73</v>
      </c>
      <c r="B67" s="181" t="e">
        <f>NA()</f>
        <v>#N/A</v>
      </c>
      <c r="C67" s="181">
        <f>IF(ISNUMBER('将来負担比率（分子）の構造'!I$53), IF('将来負担比率（分子）の構造'!I$53 &lt; 0, 0, '将来負担比率（分子）の構造'!I$53), NA())</f>
        <v>1892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6730</v>
      </c>
      <c r="C72" s="185">
        <f>基金残高に係る経年分析!G55</f>
        <v>6592</v>
      </c>
      <c r="D72" s="185">
        <f>基金残高に係る経年分析!H55</f>
        <v>6671</v>
      </c>
    </row>
    <row r="73" spans="1:16" x14ac:dyDescent="0.15">
      <c r="A73" s="184" t="s">
        <v>76</v>
      </c>
      <c r="B73" s="185">
        <f>基金残高に係る経年分析!F56</f>
        <v>4414</v>
      </c>
      <c r="C73" s="185">
        <f>基金残高に係る経年分析!G56</f>
        <v>4918</v>
      </c>
      <c r="D73" s="185">
        <f>基金残高に係る経年分析!H56</f>
        <v>5069</v>
      </c>
    </row>
    <row r="74" spans="1:16" x14ac:dyDescent="0.15">
      <c r="A74" s="184" t="s">
        <v>77</v>
      </c>
      <c r="B74" s="185">
        <f>基金残高に係る経年分析!F57</f>
        <v>2929</v>
      </c>
      <c r="C74" s="185">
        <f>基金残高に係る経年分析!G57</f>
        <v>2937</v>
      </c>
      <c r="D74" s="185">
        <f>基金残高に係る経年分析!H57</f>
        <v>2979</v>
      </c>
    </row>
  </sheetData>
  <sheetProtection algorithmName="SHA-512" hashValue="fbUDCVJgQG0NERRYsowmFmd4iPOLf95zilCTfs/1Yrl1zwXyTJu160CKEs2RuADuhq9z1RkMYQDa2iKR83PMiQ==" saltValue="eqXt8Z5qBSYKuAXA1gnO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2021-03-05T02:26:00Z</cp:lastPrinted>
  <dcterms:created xsi:type="dcterms:W3CDTF">2021-02-05T04:45:46Z</dcterms:created>
  <dcterms:modified xsi:type="dcterms:W3CDTF">2021-03-05T02:26:02Z</dcterms:modified>
  <cp:category/>
</cp:coreProperties>
</file>